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tabRatio="944"/>
  </bookViews>
  <sheets>
    <sheet name="Pagfcanc1" sheetId="77" r:id="rId1"/>
    <sheet name="Pagfcanc2" sheetId="76" r:id="rId2"/>
    <sheet name="pagfcanc4" sheetId="74" r:id="rId3"/>
    <sheet name="pagfcanc5" sheetId="73" r:id="rId4"/>
    <sheet name="pagfcanc6" sheetId="72" r:id="rId5"/>
    <sheet name="pagfcanc7" sheetId="71" r:id="rId6"/>
    <sheet name="pagfcanc9" sheetId="70" r:id="rId7"/>
    <sheet name="pagfcanc10" sheetId="69" r:id="rId8"/>
    <sheet name="pagfcanc11" sheetId="68" r:id="rId9"/>
    <sheet name="pagfcanc12" sheetId="67" r:id="rId10"/>
    <sheet name="Pagfcanc13" sheetId="66" r:id="rId11"/>
    <sheet name="pagfcanc14" sheetId="65" r:id="rId12"/>
    <sheet name="pagfcanc15" sheetId="64" r:id="rId13"/>
    <sheet name="pagfcanc25" sheetId="54" r:id="rId14"/>
    <sheet name="pagfcanc26" sheetId="53" r:id="rId15"/>
    <sheet name="pagfcanc30" sheetId="49" r:id="rId16"/>
    <sheet name="pagfcanc31" sheetId="48" r:id="rId17"/>
    <sheet name="pagfcanc43" sheetId="36" r:id="rId18"/>
    <sheet name="pagfcanc48" sheetId="31" r:id="rId19"/>
    <sheet name="pagfcanc58" sheetId="21" r:id="rId20"/>
    <sheet name="pagfcanc68" sheetId="11" r:id="rId21"/>
  </sheets>
  <definedNames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F_Val_I">#REF!</definedName>
    <definedName name="F_Val_II">#REF!</definedName>
    <definedName name="F_Val_III">#REF!</definedName>
    <definedName name="F_Val_IV">#REF!</definedName>
    <definedName name="F_Val_V">#REF!</definedName>
    <definedName name="F_Val_VI">#REF!</definedName>
    <definedName name="I_Val_I">#REF!</definedName>
    <definedName name="I_Val_II">#REF!</definedName>
    <definedName name="I_Val_III">#REF!</definedName>
    <definedName name="I_Val_IV">#REF!</definedName>
    <definedName name="I_Val_V">#REF!</definedName>
    <definedName name="I_Val_VI">#REF!</definedName>
    <definedName name="_xlnm.Print_Titles" localSheetId="7">pagfcanc10!$1:$2</definedName>
    <definedName name="_xlnm.Print_Titles" localSheetId="8">pagfcanc11!$1:$2</definedName>
    <definedName name="_xlnm.Print_Titles" localSheetId="9">pagfcanc12!$1:$2</definedName>
    <definedName name="_xlnm.Print_Titles" localSheetId="11">pagfcanc14!$1:$2</definedName>
    <definedName name="_xlnm.Print_Titles" localSheetId="12">pagfcanc15!$A:$B,pagfcanc15!$1:$5</definedName>
    <definedName name="_xlnm.Print_Titles" localSheetId="13">pagfcanc25!$1:$4</definedName>
    <definedName name="_xlnm.Print_Titles" localSheetId="14">pagfcanc26!$1:$4</definedName>
    <definedName name="_xlnm.Print_Titles" localSheetId="15">pagfcanc30!$1:$2</definedName>
    <definedName name="_xlnm.Print_Titles" localSheetId="16">pagfcanc31!$A:$B,pagfcanc31!$1:$5</definedName>
    <definedName name="_xlnm.Print_Titles" localSheetId="2">pagfcanc4!$1:$3</definedName>
    <definedName name="_xlnm.Print_Titles" localSheetId="17">pagfcanc43!$1:$4</definedName>
    <definedName name="_xlnm.Print_Titles" localSheetId="18">pagfcanc48!$A:$B,pagfcanc48!$1:$7</definedName>
    <definedName name="_xlnm.Print_Titles" localSheetId="3">pagfcanc5!$1:$3</definedName>
    <definedName name="_xlnm.Print_Titles" localSheetId="19">pagfcanc58!$A:$B,pagfcanc58!$1:$7</definedName>
    <definedName name="_xlnm.Print_Titles" localSheetId="4">pagfcanc6!$1:$2</definedName>
    <definedName name="_xlnm.Print_Titles" localSheetId="20">pagfcanc68!$A:$B,pagfcanc68!$1:$3</definedName>
    <definedName name="_xlnm.Print_Titles" localSheetId="5">pagfcanc7!$1:$2</definedName>
    <definedName name="_xlnm.Print_Titles" localSheetId="6">pagfcanc9!$1:$2</definedName>
    <definedName name="p4v1">#REF!</definedName>
    <definedName name="p4v2">#REF!</definedName>
    <definedName name="p4v3" localSheetId="10">#REF!</definedName>
    <definedName name="p4v3">#REF!</definedName>
    <definedName name="p4v4" localSheetId="1">#REF!</definedName>
    <definedName name="p4v4">#REF!</definedName>
    <definedName name="p4v5" localSheetId="1">#REF!</definedName>
    <definedName name="p4v5">#REF!</definedName>
    <definedName name="p4v6" localSheetId="10">#REF!</definedName>
    <definedName name="p4v6">#REF!</definedName>
    <definedName name="p5v1">#REF!</definedName>
    <definedName name="p5v2">#REF!</definedName>
    <definedName name="p5v3" localSheetId="10">#REF!</definedName>
    <definedName name="p5v3">#REF!</definedName>
    <definedName name="p5v6" localSheetId="10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_V">#REF!</definedName>
    <definedName name="Val_VI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  <definedName name="_xlnm.Print_Area" localSheetId="1">Pagfcanc2!$A$1:$D$29</definedName>
  </definedNames>
  <calcPr calcId="145621"/>
</workbook>
</file>

<file path=xl/calcChain.xml><?xml version="1.0" encoding="utf-8"?>
<calcChain xmlns="http://schemas.openxmlformats.org/spreadsheetml/2006/main">
  <c r="F7" i="74" l="1"/>
  <c r="F8" i="74"/>
  <c r="F10" i="74"/>
  <c r="D6" i="73"/>
  <c r="E6" i="73"/>
  <c r="F6" i="73"/>
  <c r="D7" i="73"/>
  <c r="E7" i="73"/>
  <c r="F7" i="73"/>
  <c r="D8" i="73"/>
  <c r="E8" i="73"/>
  <c r="F8" i="73"/>
  <c r="B8" i="72"/>
  <c r="D8" i="72"/>
  <c r="B16" i="72"/>
  <c r="C16" i="72"/>
  <c r="D16" i="72"/>
  <c r="E16" i="72"/>
  <c r="G10" i="71"/>
  <c r="P10" i="71"/>
  <c r="B11" i="71"/>
  <c r="B10" i="71" s="1"/>
  <c r="C11" i="71"/>
  <c r="C10" i="71" s="1"/>
  <c r="D11" i="71"/>
  <c r="D10" i="71" s="1"/>
  <c r="E11" i="71"/>
  <c r="E10" i="71" s="1"/>
  <c r="E17" i="71" s="1"/>
  <c r="F11" i="71"/>
  <c r="F10" i="71" s="1"/>
  <c r="G11" i="71"/>
  <c r="H11" i="71"/>
  <c r="H10" i="71" s="1"/>
  <c r="I11" i="71"/>
  <c r="I10" i="71" s="1"/>
  <c r="J11" i="71"/>
  <c r="J10" i="71" s="1"/>
  <c r="L11" i="71"/>
  <c r="L10" i="71" s="1"/>
  <c r="M11" i="71"/>
  <c r="M10" i="71" s="1"/>
  <c r="N11" i="71"/>
  <c r="N10" i="71" s="1"/>
  <c r="O11" i="71"/>
  <c r="O10" i="71" s="1"/>
  <c r="P11" i="71"/>
  <c r="Q11" i="71"/>
  <c r="Q10" i="71" s="1"/>
  <c r="R11" i="71"/>
  <c r="R10" i="71" s="1"/>
  <c r="B18" i="71"/>
  <c r="C18" i="71"/>
  <c r="D18" i="71"/>
  <c r="E18" i="71"/>
  <c r="E27" i="71" s="1"/>
  <c r="F18" i="71"/>
  <c r="G18" i="71"/>
  <c r="H18" i="71"/>
  <c r="I18" i="71"/>
  <c r="J18" i="71"/>
  <c r="L18" i="71"/>
  <c r="M18" i="71"/>
  <c r="N18" i="71"/>
  <c r="O18" i="71"/>
  <c r="P18" i="71"/>
  <c r="Q18" i="71"/>
  <c r="R18" i="71"/>
  <c r="B29" i="71"/>
  <c r="B28" i="71" s="1"/>
  <c r="C29" i="71"/>
  <c r="C28" i="71" s="1"/>
  <c r="D29" i="71"/>
  <c r="D28" i="71" s="1"/>
  <c r="E29" i="71"/>
  <c r="E28" i="71" s="1"/>
  <c r="E35" i="71" s="1"/>
  <c r="F29" i="71"/>
  <c r="F28" i="71" s="1"/>
  <c r="G29" i="71"/>
  <c r="G28" i="71" s="1"/>
  <c r="H29" i="71"/>
  <c r="H28" i="71" s="1"/>
  <c r="I29" i="71"/>
  <c r="I28" i="71" s="1"/>
  <c r="J29" i="71"/>
  <c r="J28" i="71" s="1"/>
  <c r="L29" i="71"/>
  <c r="L28" i="71" s="1"/>
  <c r="M29" i="71"/>
  <c r="M28" i="71" s="1"/>
  <c r="N29" i="71"/>
  <c r="N28" i="71" s="1"/>
  <c r="O29" i="71"/>
  <c r="O28" i="71" s="1"/>
  <c r="P29" i="71"/>
  <c r="P28" i="71" s="1"/>
  <c r="Q29" i="71"/>
  <c r="Q28" i="71" s="1"/>
  <c r="R29" i="71"/>
  <c r="R28" i="71" s="1"/>
  <c r="B36" i="71"/>
  <c r="C36" i="71"/>
  <c r="D36" i="71"/>
  <c r="E36" i="71"/>
  <c r="F36" i="71"/>
  <c r="G36" i="71"/>
  <c r="H36" i="71"/>
  <c r="I36" i="71"/>
  <c r="J36" i="71"/>
  <c r="L36" i="71"/>
  <c r="M36" i="71"/>
  <c r="N36" i="71"/>
  <c r="O36" i="71"/>
  <c r="P36" i="71"/>
  <c r="Q36" i="71"/>
  <c r="R36" i="71"/>
  <c r="E40" i="71"/>
  <c r="C7" i="70"/>
  <c r="E7" i="70"/>
  <c r="C18" i="70"/>
  <c r="E18" i="70"/>
  <c r="C23" i="70"/>
  <c r="E23" i="70"/>
  <c r="C24" i="70" s="1"/>
  <c r="C28" i="70"/>
  <c r="E28" i="70"/>
  <c r="C29" i="70"/>
  <c r="C33" i="70"/>
  <c r="E33" i="70"/>
  <c r="C36" i="70"/>
  <c r="F36" i="70"/>
  <c r="E37" i="70" s="1"/>
  <c r="C7" i="69"/>
  <c r="E7" i="69"/>
  <c r="C18" i="69"/>
  <c r="E18" i="69"/>
  <c r="C25" i="69"/>
  <c r="C35" i="69" s="1"/>
  <c r="E25" i="69"/>
  <c r="F35" i="69" s="1"/>
  <c r="E36" i="69" s="1"/>
  <c r="C29" i="69"/>
  <c r="E29" i="69"/>
  <c r="C30" i="69"/>
  <c r="I9" i="64"/>
  <c r="I10" i="64"/>
  <c r="I11" i="64"/>
  <c r="I12" i="64"/>
  <c r="I14" i="64"/>
  <c r="I15" i="64"/>
  <c r="I16" i="64"/>
  <c r="I17" i="64"/>
  <c r="I19" i="64"/>
  <c r="I20" i="64"/>
  <c r="I21" i="64"/>
  <c r="I22" i="64"/>
  <c r="I9" i="48"/>
  <c r="I10" i="48"/>
  <c r="I11" i="48"/>
  <c r="I12" i="48"/>
  <c r="I14" i="48"/>
  <c r="I15" i="48"/>
  <c r="I16" i="48"/>
  <c r="I17" i="48"/>
  <c r="I19" i="48"/>
  <c r="I20" i="48"/>
  <c r="I21" i="48"/>
  <c r="I22" i="48"/>
  <c r="C26" i="69" l="1"/>
</calcChain>
</file>

<file path=xl/sharedStrings.xml><?xml version="1.0" encoding="utf-8"?>
<sst xmlns="http://schemas.openxmlformats.org/spreadsheetml/2006/main" count="836" uniqueCount="489">
  <si>
    <t>Libellé</t>
  </si>
  <si>
    <t>RECETTES</t>
  </si>
  <si>
    <t>DEPENSES</t>
  </si>
  <si>
    <t>IV - ANNEXES</t>
  </si>
  <si>
    <t>Fonctionnement</t>
  </si>
  <si>
    <t>Investissement</t>
  </si>
  <si>
    <t>Dépenses</t>
  </si>
  <si>
    <t>Recettes</t>
  </si>
  <si>
    <t>Article</t>
  </si>
  <si>
    <t>Chap.</t>
  </si>
  <si>
    <t>(1) Cumul du BP, BS et DM RAR N-1</t>
  </si>
  <si>
    <t>TOTAL GENERAL DES RECETTES</t>
  </si>
  <si>
    <t>TOTAL GENERAL DES DEPENSES</t>
  </si>
  <si>
    <t>FONCTIONNEMENT</t>
  </si>
  <si>
    <t>INVESTISSEMENT</t>
  </si>
  <si>
    <t>Restes à réaliser</t>
  </si>
  <si>
    <t>Réalisations</t>
  </si>
  <si>
    <t>Crédits ouverts(1)</t>
  </si>
  <si>
    <t>SECTION</t>
  </si>
  <si>
    <t>III - PRESENTATION GENERALE</t>
  </si>
  <si>
    <t>Crédits ouverts (1)</t>
  </si>
  <si>
    <t>II - BUDGETS ANNEXES 05 : BUDBET ANNEXE STDDN WF</t>
  </si>
  <si>
    <t>II - BUDGETS ANNEXES 02 : BUDGET ANNEXE AGENCE SPT</t>
  </si>
  <si>
    <t>I - BUDGET PRINCIPAL</t>
  </si>
  <si>
    <t>ANNEXES</t>
  </si>
  <si>
    <t>PRESENTATION AGREGEE DU BUDGET PRINCIPAL ET DES BUDGETS</t>
  </si>
  <si>
    <t>(1) Indiquer le numéro de compte par nature au niveau le plus détaillé de la nomenclature</t>
  </si>
  <si>
    <t>DU CHAPITRE</t>
  </si>
  <si>
    <t>compte par nature (1)</t>
  </si>
  <si>
    <t>TOTAL</t>
  </si>
  <si>
    <t xml:space="preserve">Articles / </t>
  </si>
  <si>
    <t xml:space="preserve"> Détail par article</t>
  </si>
  <si>
    <t xml:space="preserve">B - SECTION DE FONCTIONNEMENT - 93 OPERATIONS VENTILEES      </t>
  </si>
  <si>
    <t>IV</t>
  </si>
  <si>
    <t>IV - ANNEXES - PRESENTATION CROISEE</t>
  </si>
  <si>
    <t>AUTRES</t>
  </si>
  <si>
    <t>AUTRES CHARGES FINANCIERES</t>
  </si>
  <si>
    <t>INTERETS REGLES A L'ECHEANCE</t>
  </si>
  <si>
    <t>REMUNERATION PRINCIPALE</t>
  </si>
  <si>
    <t>IMPOTS DIRECTS</t>
  </si>
  <si>
    <t>SERVICES BANCAIRES ET ASSIMILES.</t>
  </si>
  <si>
    <t>VOYAGES DEPLACEMENTS ET MISSIONS</t>
  </si>
  <si>
    <t>TRANSPORTS DE BIENS</t>
  </si>
  <si>
    <t>RECEPTIONS</t>
  </si>
  <si>
    <t>AUTRES HONORAIRES, CONSEILS...</t>
  </si>
  <si>
    <t>LOCATIONS MOBILIERES</t>
  </si>
  <si>
    <t>FOURNITURES ADMINISTRATIVES</t>
  </si>
  <si>
    <t>CARBURANTS</t>
  </si>
  <si>
    <t>AUTRES FOURNITURES</t>
  </si>
  <si>
    <t>RELATIONS EXTERIEURES</t>
  </si>
  <si>
    <t>AFFAIRES COUTUMIERES</t>
  </si>
  <si>
    <t>POUVOIRS PUBLICS ET INSTITUTIONS</t>
  </si>
  <si>
    <t>SERVICES GENERAUX</t>
  </si>
  <si>
    <t>NON VENTILE</t>
  </si>
  <si>
    <t>CHAPITRE 930 - SERVICES GENERAUX</t>
  </si>
  <si>
    <t>B 930</t>
  </si>
  <si>
    <t xml:space="preserve">A - SECTION D'INVESTISSEMENT - 90 OPERATIONS VENTILEES      </t>
  </si>
  <si>
    <t>INSTALLATIONS GENERALES, AGENCEMENTS ET AMENAGEMENTS DIVERS</t>
  </si>
  <si>
    <t>AUTRE MATERIEL INFORMATIQUE</t>
  </si>
  <si>
    <t>FRAIS D INSERTION</t>
  </si>
  <si>
    <t>FRAIS D ETUDES</t>
  </si>
  <si>
    <t>CHAPITRE 900 - SERVICES GENERAUX</t>
  </si>
  <si>
    <t>A 900</t>
  </si>
  <si>
    <t>Crédits votés (BP+DM+RAR N-1)</t>
  </si>
  <si>
    <t>Détails par articles</t>
  </si>
  <si>
    <t>B - SECTION DE FONCTIONNEMENT - 94 OPERATIONS NON VENTILEES</t>
  </si>
  <si>
    <t>III</t>
  </si>
  <si>
    <t>III - VOTE DU BUDGET</t>
  </si>
  <si>
    <t>Crédits sans emplois (1)</t>
  </si>
  <si>
    <t>Restes à réaliser au 31/12</t>
  </si>
  <si>
    <t>Rattachements</t>
  </si>
  <si>
    <t>III - VOTE DU COMPTE ADMINISTRATIF</t>
  </si>
  <si>
    <t>(1) Lorsque la colonne &lt;&lt;crédits sans emploi&gt;&gt; fait apparaitre, en recettes, un montant négatif, cela signifie que les réalisations ont été supérieures aux recettes votées.</t>
  </si>
  <si>
    <t>FED</t>
  </si>
  <si>
    <t>CHAPITRE 942 - DOTATIONS ET PARTICIPATIONS</t>
  </si>
  <si>
    <t>B 942</t>
  </si>
  <si>
    <t>Crédits sans emploi</t>
  </si>
  <si>
    <t>DEPENSES DE FONCTIONNEMENT HORS LE CADRE D'UNE AUTORISATION D'ENGAGEMENT</t>
  </si>
  <si>
    <t>DEPENSES DE FONCTIONNEMENT DANS LE CADRE D'UNE AUTORISATION D'ENGAGEMENT</t>
  </si>
  <si>
    <t>B - SECTION DE FONCTIONNEMENT - 93 OPERATIONS VENTILEES</t>
  </si>
  <si>
    <t>(1) Pour mémoire, crédits ouverts au budget mais ne faisant pas l'objet d'émission d'un titre ou d'un mandat (opération sans réalisation)</t>
  </si>
  <si>
    <t>Pour information : 002 Solde de fonctionnement reporté N-1</t>
  </si>
  <si>
    <t>TOTAL des groupes fonctionnels</t>
  </si>
  <si>
    <t>VIREMENT A LA SECTION D'INVESTISSEMENT</t>
  </si>
  <si>
    <t>953</t>
  </si>
  <si>
    <t>Opérations sans réalisations</t>
  </si>
  <si>
    <t>95</t>
  </si>
  <si>
    <t>TRANSFERTS ENTRE LES SECTIONS</t>
  </si>
  <si>
    <t>946</t>
  </si>
  <si>
    <t>PROVISIONS</t>
  </si>
  <si>
    <t>945</t>
  </si>
  <si>
    <t>FRAIS DE FONCTIONNEMENT DES GROUPES D'ELUS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</si>
  <si>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</si>
  <si>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</si>
  <si>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</si>
  <si>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</si>
  <si>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</si>
  <si>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</si>
  <si>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</si>
  <si>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</si>
  <si>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</si>
  <si>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</si>
  <si>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94</t>
  </si>
  <si>
    <t>DEVELOPPEMENT</t>
  </si>
  <si>
    <t>939</t>
  </si>
  <si>
    <t>TRANSPORTS</t>
  </si>
  <si>
    <t>938</t>
  </si>
  <si>
    <t>AMENAGEMENT ET ENVIRONNEMENT</t>
  </si>
  <si>
    <t>937</t>
  </si>
  <si>
    <t>RESEAUX ET INFRASTRUCTURES</t>
  </si>
  <si>
    <t>936</t>
  </si>
  <si>
    <t>ACTION SOCIALE (HORS RMI)</t>
  </si>
  <si>
    <t>935</t>
  </si>
  <si>
    <t>PREVENTION MEDICO-SOCIALE</t>
  </si>
  <si>
    <t>934</t>
  </si>
  <si>
    <t>CULTURE, VIE SOCIALE, JEUNESSE, SPORTS ET LOISIRS</t>
  </si>
  <si>
    <t>933</t>
  </si>
  <si>
    <t>ENSEIGNEMENT</t>
  </si>
  <si>
    <t>932</t>
  </si>
  <si>
    <t>SECURITE</t>
  </si>
  <si>
    <t>931</t>
  </si>
  <si>
    <t>930</t>
  </si>
  <si>
    <t>Opérations ventilées</t>
  </si>
  <si>
    <t>93</t>
  </si>
  <si>
    <t>sans emploi</t>
  </si>
  <si>
    <t>au 31/12</t>
  </si>
  <si>
    <t>(BP+DM+RAR N-1)</t>
  </si>
  <si>
    <t>Crédits</t>
  </si>
  <si>
    <t>Mandats et titres émis</t>
  </si>
  <si>
    <t>Crédits ouverts</t>
  </si>
  <si>
    <t>B</t>
  </si>
  <si>
    <t>B - SECTION DE FONCTIONNEMENT - VUE D'ENSEMBLE</t>
  </si>
  <si>
    <t>A - SECTION D'INVESTISSEMENT - 92 OPERATIONS NON VENTILEES</t>
  </si>
  <si>
    <t>DEPENSES(2)</t>
  </si>
  <si>
    <t>EMPRUNTS EN EUROS</t>
  </si>
  <si>
    <t>CHAPITRE 923 - DETTES ET AUTRES OPERATIONS FINANCIERES</t>
  </si>
  <si>
    <t>A 923</t>
  </si>
  <si>
    <t>(2) Reversement de dotations (trop perçu).</t>
  </si>
  <si>
    <t>CHAPITRE 922 - DOTATIONS ET PARTICIPATIONS</t>
  </si>
  <si>
    <t>CHAPITRE 921 - TAXES NON AFFECTEES</t>
  </si>
  <si>
    <t>A 922</t>
  </si>
  <si>
    <t>A 921</t>
  </si>
  <si>
    <t>POUR INFORMATION: REALISATION DES EMPRUNTS AFFECTES</t>
  </si>
  <si>
    <t>RECETTES AFFECTEES AUX EQUIPEMENTS</t>
  </si>
  <si>
    <t>DEPENSES D'EQUIPEMENT HORS LE CADRE D'UNE AUTORISATION DE PROGRAMME</t>
  </si>
  <si>
    <t>DEPENSES D'EQUIPEMENT DANS LE CADRE D'UNE AUTORISATION DE PROGRAMME</t>
  </si>
  <si>
    <t>A - SECTION D'INVESTISSEMENT - 90 OPERATIONS VENTILEES</t>
  </si>
  <si>
    <t>(2) A reporter en dépenses si le solde d'exécution fait apparaître un déficit, ou en recettes dans le cas contraire</t>
  </si>
  <si>
    <t>Pour information : 001 Solde d'exécution reporté N-1</t>
  </si>
  <si>
    <t>EXCEDENT DE FONCTIONNEMENT CAPITALISE</t>
  </si>
  <si>
    <t>1068</t>
  </si>
  <si>
    <t>PRODUIT DES CESSIONS D'IMMOBILISATIONS</t>
  </si>
  <si>
    <t>954</t>
  </si>
  <si>
    <t>VIREMENT DE LA SECTION DE FONCTIONNEMENT</t>
  </si>
  <si>
    <t>951</t>
  </si>
  <si>
    <t>926</t>
  </si>
  <si>
    <t>OPERATIONS PATRIMONIALES</t>
  </si>
  <si>
    <t>925</t>
  </si>
  <si>
    <t>OPERATIONS POUR COMPTE DE TIERS</t>
  </si>
  <si>
    <t>924</t>
  </si>
  <si>
    <t>DETTES ET AUTRES OPERATIONS FINANCIERES</t>
  </si>
  <si>
    <t>923</t>
  </si>
  <si>
    <t>922</t>
  </si>
  <si>
    <t>TAXES NON AFFECTEES</t>
  </si>
  <si>
    <t>921</t>
  </si>
  <si>
    <t>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</si>
  <si>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</si>
  <si>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</si>
  <si>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</si>
  <si>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</si>
  <si>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</si>
  <si>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</si>
  <si>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</si>
  <si>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</si>
  <si>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</si>
  <si>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</si>
  <si>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90</t>
  </si>
  <si>
    <t>annulés</t>
  </si>
  <si>
    <t>A</t>
  </si>
  <si>
    <t>A - SECTION D'INVESTISSEMENT - VUE D'ENSEMBLE</t>
  </si>
  <si>
    <t>(2) La limite maximale est de 7,5 % des dépenses réelles de la section</t>
  </si>
  <si>
    <t>(1) A compléter par "du chapitre" ou " de l'article"</t>
  </si>
  <si>
    <t>…………………………………………………………………………………………………………………………………………………………………………….(2)</t>
  </si>
  <si>
    <t>II - L'assemblée délibérante a autorisé le président à opérer des virements de crédits de paiement de chapitre à chapitre dans les limites suivantes…………</t>
  </si>
  <si>
    <t>- avec (sans) vote formel sur chacun des chapitres (1)</t>
  </si>
  <si>
    <t xml:space="preserve">   I  - L'assemblée délibérante a décidé de voter le budget par fonction :</t>
  </si>
  <si>
    <t>Pour mémoire</t>
  </si>
  <si>
    <t>Pour information : 002 Solde d'exécution reporté N-1</t>
  </si>
  <si>
    <t>Sous total des opérations d'ordre</t>
  </si>
  <si>
    <t>REPRISES SUR AMORTISSEMENTS, DEPRECIATIONS ET PROVISIONS</t>
  </si>
  <si>
    <t>78</t>
  </si>
  <si>
    <t>PRODUITS EXCEPTIONNELS</t>
  </si>
  <si>
    <t>77</t>
  </si>
  <si>
    <t>PRODUITS FINANCIERS</t>
  </si>
  <si>
    <t>76</t>
  </si>
  <si>
    <t>ATTENUATION DE CHARGES</t>
  </si>
  <si>
    <t>013</t>
  </si>
  <si>
    <t>AUTRES PRODUITS D ACTIVITE</t>
  </si>
  <si>
    <t>75</t>
  </si>
  <si>
    <t>74</t>
  </si>
  <si>
    <t>CONTRIBUTIONS DIRECTES</t>
  </si>
  <si>
    <t>731</t>
  </si>
  <si>
    <t>IMPOTS, DROITS ET TAXES</t>
  </si>
  <si>
    <t>73</t>
  </si>
  <si>
    <t>PRODUITS DES SERVICES DU DOMAINE ET VENTES DIVERSES</t>
  </si>
  <si>
    <t>70</t>
  </si>
  <si>
    <t>Sous total des opérations réelles et mixtes</t>
  </si>
  <si>
    <t>Recettes de fonctionnement - Total</t>
  </si>
  <si>
    <t>1068 Excédent de fonctionnement capitalisé N-1</t>
  </si>
  <si>
    <t>45</t>
  </si>
  <si>
    <t>AUTRES IMMOBILISATIONS FINANCIERES</t>
  </si>
  <si>
    <t>27</t>
  </si>
  <si>
    <t>PARTICIPATIONS ET CREANCES RATTACHEES A DES PARTICIPATIONS</t>
  </si>
  <si>
    <t>26</t>
  </si>
  <si>
    <t>IMMOBILISATIONS EN COURS</t>
  </si>
  <si>
    <t>23</t>
  </si>
  <si>
    <t>IMMOBILISATIONS RECUES EN AFFECTATION</t>
  </si>
  <si>
    <t>22</t>
  </si>
  <si>
    <t>IMMOBILISATIONS CORPORELLES</t>
  </si>
  <si>
    <t>21</t>
  </si>
  <si>
    <t>IMMOBILISATIONS INCORPORELLES</t>
  </si>
  <si>
    <t>20</t>
  </si>
  <si>
    <t>DIFFERENCES SUR REALISATIONS D IMMOBILISATIONS</t>
  </si>
  <si>
    <t>19</t>
  </si>
  <si>
    <t>COMPTE DE LIAISON : AFFECTATION (BUDGETS ANNEXES - REGIES NON PERSONNALISEES)</t>
  </si>
  <si>
    <t>18</t>
  </si>
  <si>
    <t>EMPRUNTS ET DETTES ASSIMILEES</t>
  </si>
  <si>
    <t>16</t>
  </si>
  <si>
    <t>SUBVENTIONS D INVESTISSEMENT</t>
  </si>
  <si>
    <t>13</t>
  </si>
  <si>
    <t>DOTATIONS, FONDS DIVERS ET RESERVES (sauf 1068)</t>
  </si>
  <si>
    <t>10</t>
  </si>
  <si>
    <t>Recettes d'investissement - Total</t>
  </si>
  <si>
    <t>Total</t>
  </si>
  <si>
    <t>Opérations d'ordre</t>
  </si>
  <si>
    <t>Opérations Réelles</t>
  </si>
  <si>
    <t>2 - Titres émis - Recettes</t>
  </si>
  <si>
    <t>3-B</t>
  </si>
  <si>
    <t>3-  BALANCE GENERALE (B-RECETTES)</t>
  </si>
  <si>
    <t>II</t>
  </si>
  <si>
    <t>II - PRESENTATION GENERALE DU BUDGET</t>
  </si>
  <si>
    <t>DOTATIONS AUX AMORTISSEMENTS, AUX DEPRECIATIONS ET AUX PROVISIONS</t>
  </si>
  <si>
    <t>68</t>
  </si>
  <si>
    <t>CHARGES EXCEPTIONNELLES</t>
  </si>
  <si>
    <t>67</t>
  </si>
  <si>
    <t>CHARGES FINANCIERES</t>
  </si>
  <si>
    <t>66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</si>
  <si>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</si>
  <si>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</si>
  <si>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</si>
  <si>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</si>
  <si>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</si>
  <si>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</si>
  <si>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</si>
  <si>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</si>
  <si>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</si>
  <si>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</si>
  <si>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SUBVENTIONS D EQUIPEMENT VERSEES</t>
  </si>
  <si>
    <t>204</t>
  </si>
  <si>
    <t>DOTATIONS, FONDS DIVERS ET RESERVES</t>
  </si>
  <si>
    <t>Dépenses d'investissement - Total</t>
  </si>
  <si>
    <t>1 - Mandats émis - Dépenses</t>
  </si>
  <si>
    <t>3-A</t>
  </si>
  <si>
    <t>3- BALANCE GENERALE (A-DEPENSES)</t>
  </si>
  <si>
    <t>(2) Mettre un signe (-) en cas de déficit ou (+) en cas d'excédent</t>
  </si>
  <si>
    <t>(1) Aux dépenses et recettes réelles sont assimilées les opérations mixtes, constituées principalement des provisions et reprises sur provisions</t>
  </si>
  <si>
    <t>RESULTAT DE LA SECTION(2)=dépenses - recettes</t>
  </si>
  <si>
    <t>RECETTES: II+IV+VI</t>
  </si>
  <si>
    <t>DEPENSES: I+III+V</t>
  </si>
  <si>
    <t>TOTAL DE LA SECTION</t>
  </si>
  <si>
    <t>002 Résultat de fonctionnement reporté de N-1</t>
  </si>
  <si>
    <t>Résultats antérieurs</t>
  </si>
  <si>
    <t>Solde des opérations d'ordre IV-III (2)</t>
  </si>
  <si>
    <t>946 Transferts entre sections</t>
  </si>
  <si>
    <t>OPERATIONS D'ORDRE</t>
  </si>
  <si>
    <t>Solde des opérations réelles II-I (2)</t>
  </si>
  <si>
    <t>945 Provisions et autres opérations mixtes</t>
  </si>
  <si>
    <t>944 Frais de fonctionnement des groupes d'élus</t>
  </si>
  <si>
    <t>943 Opérations financières</t>
  </si>
  <si>
    <t>942 Dotations et participations non affectées</t>
  </si>
  <si>
    <t>941 Autres impôts et taxes</t>
  </si>
  <si>
    <t>940 Impositions directes</t>
  </si>
  <si>
    <t>94 Services communs non ventilés</t>
  </si>
  <si>
    <t>939 Economie</t>
  </si>
  <si>
    <t>938 Transports et communication</t>
  </si>
  <si>
    <t>937 Aménagement et environnement</t>
  </si>
  <si>
    <t>936 Travail, emploi et formation professionnelle</t>
  </si>
  <si>
    <t>935 Protection et action sociale</t>
  </si>
  <si>
    <t>934 Santé</t>
  </si>
  <si>
    <t>933 Culture, jeunesse et sports, loisirs</t>
  </si>
  <si>
    <t>932 Enseignement</t>
  </si>
  <si>
    <t>931 Sécurité et ordre public</t>
  </si>
  <si>
    <t>930 Administration générale</t>
  </si>
  <si>
    <t>93 Opérations ventilées</t>
  </si>
  <si>
    <t>TITRES</t>
  </si>
  <si>
    <t>MANDATS</t>
  </si>
  <si>
    <t>CHAPITRES</t>
  </si>
  <si>
    <t>OPERATIONS REELLES (1)</t>
  </si>
  <si>
    <t>REALISATION (y compris les restes à réaliser sur N-1)</t>
  </si>
  <si>
    <t>SECTION DE FONCTIONNEMENT</t>
  </si>
  <si>
    <t>2 - B</t>
  </si>
  <si>
    <t>2 - EQUILIBRE FINANCIER DU COMPTE ADMINISTRATIF (B - FONCTIONNEMENT)</t>
  </si>
  <si>
    <t>II - PRESENTATION GENERALE DU COMPTE ADMINISTRATIF</t>
  </si>
  <si>
    <t>(1) Mettre un signe (-) en cas de déficit ou (+) en cas d'excédent</t>
  </si>
  <si>
    <t>SOLDE D'EXECUTION (1)=dépenses - recettes</t>
  </si>
  <si>
    <t>TOTAL CUMULE DE LA SECTION</t>
  </si>
  <si>
    <t>923-1068 Excédent de fonctionnement capitalisé</t>
  </si>
  <si>
    <t>001 SOLDE D'EXECUTION N-1</t>
  </si>
  <si>
    <t>Solde des opérations d'ordre IV-III (1)</t>
  </si>
  <si>
    <t>926 Transferts entre sections</t>
  </si>
  <si>
    <t>925 Opérations patrimoniales (à l'interieur de la section)</t>
  </si>
  <si>
    <t>Solde des opérations réelles II-I (1)</t>
  </si>
  <si>
    <t>924 Opération pour le compte de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</si>
  <si>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</si>
  <si>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</si>
  <si>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</si>
  <si>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</si>
  <si>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</si>
  <si>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</si>
  <si>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 et environnement</t>
  </si>
  <si>
    <t>906 Travail, emploi et formation professionnelle</t>
  </si>
  <si>
    <t>905 Protection et action sociale</t>
  </si>
  <si>
    <t>904 Santé</t>
  </si>
  <si>
    <t>903 Culture, jeunesse, sports et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</si>
  <si>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</si>
  <si>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</si>
  <si>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</si>
  <si>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</si>
  <si>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</si>
  <si>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</t>
  </si>
  <si>
    <t>2 - A</t>
  </si>
  <si>
    <t>2 - EQUILIBRE FINANCIER DU COMPTE ADMINISTRATIF (A - INVESTISSEMENT)</t>
  </si>
  <si>
    <t>(3) Ventilation des réalisations (titres et mandats émis) et des restes à réaliser conformément aux indications portées au (1).</t>
  </si>
  <si>
    <t>(2) 002: reprise du résultat de fonctionnement de N-1 diminué de l'affectation au 1068 en N.</t>
  </si>
  <si>
    <t>(1) Total des restes à réaliser à répartir sur l'ensemble des colonnes suivantes. Par ailleurs, il n'existe pas de restes à réaliser au titre des chapitres sans exécution.</t>
  </si>
  <si>
    <t>Total des restes à réaliser au 31/12</t>
  </si>
  <si>
    <t>002 Excédent de fonctionnement reporté de N-1(2)</t>
  </si>
  <si>
    <t>94 OPERATIONS NON VENTILEES</t>
  </si>
  <si>
    <t>93 OPERATIONS VENTILEES</t>
  </si>
  <si>
    <t>RECETTES DE FONCTIONNEMENT</t>
  </si>
  <si>
    <t>002 Déficit de fonctionnement reporté de N-1(2)</t>
  </si>
  <si>
    <t>953 Virement à la section d'investissement (1)</t>
  </si>
  <si>
    <t xml:space="preserve"> - hors AE/CP</t>
  </si>
  <si>
    <t xml:space="preserve"> - en AE/CP</t>
  </si>
  <si>
    <t>DEPENSES DE FONCTIONNEMENT</t>
  </si>
  <si>
    <t>001 Solde d'exécution reporté de N-1</t>
  </si>
  <si>
    <t>954 Produit des cessions d'immobilisations</t>
  </si>
  <si>
    <t>951 Virement de la section de fonctionnement (1)</t>
  </si>
  <si>
    <t>- dont 924 Opérations pour le compte de tiers</t>
  </si>
  <si>
    <t>92 OPERATIONS NON VENTILEES (hors 1068)</t>
  </si>
  <si>
    <t xml:space="preserve"> - Recettes affectées</t>
  </si>
  <si>
    <t>90 OPERATIONS VENTILEES</t>
  </si>
  <si>
    <t>RECETTES D'INVESTISSEMENT</t>
  </si>
  <si>
    <t>92 OPERATIONS NON VENTILEES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</si>
  <si>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</si>
  <si>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</si>
  <si>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</si>
  <si>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</si>
  <si>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</si>
  <si>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9                         ECONOMIE ET DEVELOPPEMENT (3)</t>
  </si>
  <si>
    <t>8               TRANSPORTS ET COMMUNICATION (3)</t>
  </si>
  <si>
    <t>7               AMENAGEMENT, ENVIRONNEMENT (3)</t>
  </si>
  <si>
    <t>6                     TRAVAIL, EMPLOI ET FORMATION PROFESSIONNELLE (3)</t>
  </si>
  <si>
    <t>5               PROTECTION ET ACTION SOCIALE (3)</t>
  </si>
  <si>
    <t>4                         SANTE (PREV. MEDICO SOCIALE) (3)</t>
  </si>
  <si>
    <t>3                     CULTURE, JEUNESSE ET SPORTS, LOISIRS (3)</t>
  </si>
  <si>
    <t>2               ENSEIGNEMENT (3)</t>
  </si>
  <si>
    <t>1                     SECURITE ET ORDRE PUBLIC (3)</t>
  </si>
  <si>
    <t>0               ADMINISTRATION GENERALE (3)</t>
  </si>
  <si>
    <t>DONT NON VENTILE (3)</t>
  </si>
  <si>
    <t>DONT DEPENSES IMPREVUES (3)</t>
  </si>
  <si>
    <t>REALISATIONS (mandats et titres émis)</t>
  </si>
  <si>
    <t>Crédits ouverts (BP+DM+restes à réaliser N-1)</t>
  </si>
  <si>
    <t>Résultats antérieurs reportés</t>
  </si>
  <si>
    <t>1 - RECAPITULATION PAR GROUPES FONCTIONNELS</t>
  </si>
  <si>
    <t>(1)Il s'agit de la reprise des résultats de l'exercice précédent diminuée de l'affectation en 1068 qui fait l'objet d'un titre de l'exercice</t>
  </si>
  <si>
    <t>REPRISE DES RESULTATS ANTERIEURS</t>
  </si>
  <si>
    <t>EN RECETTE</t>
  </si>
  <si>
    <t>EN DEPENSE</t>
  </si>
  <si>
    <t>POUR INFORMATION (1)</t>
  </si>
  <si>
    <t>BUDGET</t>
  </si>
  <si>
    <t>ORDRE</t>
  </si>
  <si>
    <t>REELLES ET MIXTES</t>
  </si>
  <si>
    <t>TOTAL DES TITRES EMIS</t>
  </si>
  <si>
    <t>TOTAL DES MANDATS EMIS</t>
  </si>
  <si>
    <t>TOTAL DES OPERATIONS REELLES ET D'ORDRE DU BUDGET</t>
  </si>
  <si>
    <t>TOTAL DU BUDGET</t>
  </si>
  <si>
    <t>TOTAL DE LA SECTION DE FONCTIONNEMENT</t>
  </si>
  <si>
    <t>TOTAL DE LA SECTION D'INVESTISSEMENT</t>
  </si>
  <si>
    <t>TITRES EMIS</t>
  </si>
  <si>
    <t>MANDATS EMIS</t>
  </si>
  <si>
    <t>VUE D'ENSEMBLE</t>
  </si>
  <si>
    <t>II - PRESENTATION GENERALE</t>
  </si>
  <si>
    <t>(2)Suivant le niveau de vote retenu par la collectivité.</t>
  </si>
  <si>
    <t>Section de fonctionnement - Total</t>
  </si>
  <si>
    <t>Section d'investissement - Total</t>
  </si>
  <si>
    <t>art.(2)</t>
  </si>
  <si>
    <t>Titres restant à émettre</t>
  </si>
  <si>
    <t>Chap/</t>
  </si>
  <si>
    <t>RESTES A REALISER - RECETTES</t>
  </si>
  <si>
    <t>(1)A reporter au budget supplémentaire N+1.</t>
  </si>
  <si>
    <t>DEFICIT</t>
  </si>
  <si>
    <t>EXCEDENT</t>
  </si>
  <si>
    <t>Solde (B)</t>
  </si>
  <si>
    <t>RESULTAT CUMULE = (A)+(B)</t>
  </si>
  <si>
    <t>RESTES A REALISER (1)</t>
  </si>
  <si>
    <t>2 - EXECUTION DU BUDGET</t>
  </si>
  <si>
    <t>I</t>
  </si>
  <si>
    <t>I - INFORMATIONS GENERALES</t>
  </si>
  <si>
    <t>(4)selon le niveau de vote retenu par la collectivité</t>
  </si>
  <si>
    <t>Section de fonctionnement - TOTAL</t>
  </si>
  <si>
    <t>Section d'investissement - TOTAL</t>
  </si>
  <si>
    <t>art.(4)</t>
  </si>
  <si>
    <t>Dépenses engagées non mandatées</t>
  </si>
  <si>
    <t>Chap./</t>
  </si>
  <si>
    <t>RESTES A REALISER (3) - DEPENSES</t>
  </si>
  <si>
    <t>(2)002: reprise du résultat de N-1 diminué de l'affectation au 1068 en N.</t>
  </si>
  <si>
    <t>(1)Indiquez le signe (-) si dépenses&gt;recettes, et (+) si recettes&gt;dépenses.</t>
  </si>
  <si>
    <t>RESULTAT N</t>
  </si>
  <si>
    <t>Dont 1068</t>
  </si>
  <si>
    <t>(A)</t>
  </si>
  <si>
    <t>antérieurs</t>
  </si>
  <si>
    <t>Résultat ou solde</t>
  </si>
  <si>
    <t>Reprise des résultats</t>
  </si>
  <si>
    <t>Titres émis</t>
  </si>
  <si>
    <t>Mandats émis</t>
  </si>
  <si>
    <t>2-EXECUTION DU BUDGET</t>
  </si>
  <si>
    <t>Décisions en matière de taux de contributions directes - Signatures</t>
  </si>
  <si>
    <t>94 - Opérations non ventilées</t>
  </si>
  <si>
    <t>Liste des organismes de regroupement et établissements publics créés</t>
  </si>
  <si>
    <t>93 - Opérations ventilées</t>
  </si>
  <si>
    <t>Liste des organismes dans lesquels la collectivité a pris des engagements financiers</t>
  </si>
  <si>
    <t>Vue d'ensemble</t>
  </si>
  <si>
    <t>B - Section de fonctionnement</t>
  </si>
  <si>
    <t>Etat du personnel</t>
  </si>
  <si>
    <t>Etat du bilan - Variation du patrimoine</t>
  </si>
  <si>
    <t>92 - Opérations non ventilées</t>
  </si>
  <si>
    <t>Etat des opérations pour comptes de tiers</t>
  </si>
  <si>
    <t>90 - Opérations ventilées</t>
  </si>
  <si>
    <t>Etat des méthodes utilisées</t>
  </si>
  <si>
    <t>Etat des recettes grevées d'une affectation spéciale</t>
  </si>
  <si>
    <t>A - Section d'investissement</t>
  </si>
  <si>
    <t>Situation des AE-CP</t>
  </si>
  <si>
    <t>III - Vote du compte administratif</t>
  </si>
  <si>
    <t>Situation des AP-CP</t>
  </si>
  <si>
    <t>Etats des engagements donnés et reçus</t>
  </si>
  <si>
    <t>3 - Balance générale</t>
  </si>
  <si>
    <t>Eléments de bilan - Prêts - Etat des provisions</t>
  </si>
  <si>
    <t>2 - Equilibre financier du compte administratif</t>
  </si>
  <si>
    <t>Etablissements d'enseignement</t>
  </si>
  <si>
    <t>1 - Compte administratif - Récapitulation par groupes fonctionnels</t>
  </si>
  <si>
    <t>Eléments de bilan - Etat des immobilisations (dont acquisitions  et cessions)</t>
  </si>
  <si>
    <t xml:space="preserve">Eléments de bilan - Etat de la dette </t>
  </si>
  <si>
    <t>II - Présentation générale</t>
  </si>
  <si>
    <t>Présentation agrégée du budget principal et des budgets annexes</t>
  </si>
  <si>
    <t>Présentation croisée par nature</t>
  </si>
  <si>
    <t>Exécution du budget</t>
  </si>
  <si>
    <t>Informations statistiques et fiscales</t>
  </si>
  <si>
    <t>I - Informations générales</t>
  </si>
  <si>
    <t>Page</t>
  </si>
  <si>
    <t>SOMMAIRE</t>
  </si>
  <si>
    <t>Exprimé en francs de la communauté du pacifique (XPF)</t>
  </si>
  <si>
    <t>COMPTE ADMINISTRATIF</t>
  </si>
  <si>
    <t>M 52 adaptée</t>
  </si>
  <si>
    <t>POSTE COMPTABLE : DIRECTION des FINANCES PUBLIQUES du TERRITOIRE</t>
  </si>
  <si>
    <t>des ÎLES WALLIS et FUTUNA</t>
  </si>
  <si>
    <t>Voté par fonction</t>
  </si>
  <si>
    <t>ANNEE 2017</t>
  </si>
  <si>
    <t>Arrêté n° 2018-418 du 18 juillet 2018 approuvant et rendant exécutoire la délibération n° 45/AT/2018</t>
  </si>
  <si>
    <t>du 06 juillet 2018 portant adoption des comptes administratifs des budgets - Principal - Annexe du Service</t>
  </si>
  <si>
    <t>BUDGET : 05  BUDGET ANNEXE de la STDDN de W &amp; F</t>
  </si>
  <si>
    <t>des postes et télécommunications et Annexe de la stratégie territoriale de développement numérique de W &amp; F -
de l'exercice 2017 du Territoire des Îles Wallis et Futuna</t>
  </si>
  <si>
    <t>RÉPUBLIQUE FRANCAISE</t>
  </si>
  <si>
    <t>COLLECTIVITÉ : TERRITOIRE des ÎLES WALLIS et FUTUNA</t>
  </si>
  <si>
    <t>(3)Il s'agit d'inscrire l'ensemble des restes à réaliser non compris dans une autorisation de programme ou une autorisation d'engagement et les restes à réaliser relatifs aux crédits de paiement compris dans une autorisation de programme votée, affectée et engagée, liés à des retards de travaux ou au solde des programmes en cours, et adossés à un engagement juridique.</t>
  </si>
  <si>
    <r>
      <t xml:space="preserve">- au niveau (1) </t>
    </r>
    <r>
      <rPr>
        <b/>
        <sz val="9"/>
        <rFont val="Arial"/>
        <family val="2"/>
      </rPr>
      <t>DU CHAPITRE</t>
    </r>
    <r>
      <rPr>
        <sz val="9"/>
        <rFont val="Arial"/>
        <family val="2"/>
      </rPr>
      <t xml:space="preserve">  pour la section de fonctionnement</t>
    </r>
  </si>
  <si>
    <r>
      <t xml:space="preserve">- au niveau (1) </t>
    </r>
    <r>
      <rPr>
        <b/>
        <sz val="9"/>
        <rFont val="Arial"/>
        <family val="2"/>
      </rPr>
      <t>DU CHAPITRE</t>
    </r>
    <r>
      <rPr>
        <sz val="9"/>
        <rFont val="Arial"/>
        <family val="2"/>
      </rPr>
      <t xml:space="preserve">  pour la section d'investissement</t>
    </r>
  </si>
  <si>
    <r>
      <t xml:space="preserve">La liste des articles spécialisés est la suivante : </t>
    </r>
    <r>
      <rPr>
        <b/>
        <sz val="9"/>
        <rFont val="Arial"/>
        <family val="2"/>
      </rPr>
      <t>657</t>
    </r>
  </si>
  <si>
    <t>3-4</t>
  </si>
  <si>
    <t>5</t>
  </si>
  <si>
    <t>6-7</t>
  </si>
  <si>
    <t>8-9</t>
  </si>
  <si>
    <t>10-11</t>
  </si>
  <si>
    <t>12</t>
  </si>
  <si>
    <t>14</t>
  </si>
  <si>
    <t>15-16</t>
  </si>
  <si>
    <t>17</t>
  </si>
  <si>
    <t>20-21</t>
  </si>
  <si>
    <t>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</si>
</sst>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#,##0\ &quot;F&quot;;[Red]\-#,##0\ &quot;F&quot;"/>
    <numFmt numFmtId="165" formatCode="_-* #,##0.00\ [$€-1]_-;\-* #,##0.00\ [$€-1]_-;_-* &quot;-&quot;??\ [$€-1]_-"/>
    <numFmt numFmtId="166" formatCode="#,##0\ &quot;F&quot;;\-#,##0\ &quot;F&quot;"/>
    <numFmt numFmtId="167" formatCode="#,###;\-#,###"/>
    <numFmt numFmtId="168" formatCode="\+#,##0;\-#,##0;;"/>
    <numFmt numFmtId="169" formatCode="&quot;(VI)   &quot;"/>
    <numFmt numFmtId="170" formatCode="&quot;(V)   &quot;"/>
    <numFmt numFmtId="171" formatCode="&quot;(IV)   &quot;"/>
    <numFmt numFmtId="172" formatCode="&quot;(III)   &quot;"/>
    <numFmt numFmtId="173" formatCode="&quot;(II)   &quot;"/>
    <numFmt numFmtId="174" formatCode="&quot;(I)   &quot;#,##0;\-#,##0;;"/>
    <numFmt numFmtId="175" formatCode="&quot;(II)   &quot;#,##0;\-#,##0;;"/>
    <numFmt numFmtId="176" formatCode="&quot;(IV)   &quot;#,##0;\-#,##0;;"/>
    <numFmt numFmtId="177" formatCode="&quot;(III)    &quot;#,##0;\-#,##0;;"/>
    <numFmt numFmtId="178" formatCode="&quot;(III)   &quot;#,##0;\-#,##0;;"/>
    <numFmt numFmtId="179" formatCode="&quot;(III+IV)   &quot;#,##0;\-#,##0;;"/>
    <numFmt numFmtId="180" formatCode="&quot;(I+II)   &quot;#,##0;\-#,##0;;"/>
    <numFmt numFmtId="181" formatCode="&quot;(I)    &quot;#,##0;\-#,##0;;"/>
    <numFmt numFmtId="182" formatCode="&quot;(1)   &quot;#,##0;\-#,##0;;"/>
    <numFmt numFmtId="183" formatCode="&quot;(002)(2)   &quot;"/>
    <numFmt numFmtId="184" formatCode="&quot;(001)   &quot;"/>
  </numFmts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8"/>
      <name val="Arial"/>
      <family val="2"/>
    </font>
    <font>
      <strike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1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0" fontId="3" fillId="0" borderId="0" applyBorder="0"/>
  </cellStyleXfs>
  <cellXfs count="327">
    <xf numFmtId="0" fontId="0" fillId="0" borderId="0" xfId="0"/>
    <xf numFmtId="0" fontId="1" fillId="0" borderId="0" xfId="1"/>
    <xf numFmtId="0" fontId="3" fillId="0" borderId="0" xfId="1" applyFont="1"/>
    <xf numFmtId="0" fontId="5" fillId="2" borderId="12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9" xfId="1" applyFont="1" applyBorder="1" applyAlignment="1">
      <alignment vertical="center"/>
    </xf>
    <xf numFmtId="0" fontId="5" fillId="2" borderId="9" xfId="1" applyFont="1" applyFill="1" applyBorder="1" applyAlignment="1">
      <alignment horizontal="center" vertical="center"/>
    </xf>
    <xf numFmtId="167" fontId="4" fillId="0" borderId="9" xfId="1" applyNumberFormat="1" applyFont="1" applyBorder="1" applyAlignment="1">
      <alignment horizontal="right" vertical="center"/>
    </xf>
    <xf numFmtId="167" fontId="5" fillId="2" borderId="9" xfId="1" applyNumberFormat="1" applyFont="1" applyFill="1" applyBorder="1" applyAlignment="1">
      <alignment horizontal="right" vertical="center"/>
    </xf>
    <xf numFmtId="49" fontId="5" fillId="2" borderId="9" xfId="1" applyNumberFormat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49" fontId="5" fillId="2" borderId="18" xfId="1" applyNumberFormat="1" applyFont="1" applyFill="1" applyBorder="1" applyAlignment="1">
      <alignment horizontal="center" vertical="center" wrapText="1"/>
    </xf>
    <xf numFmtId="167" fontId="5" fillId="0" borderId="9" xfId="1" applyNumberFormat="1" applyFont="1" applyBorder="1" applyAlignment="1">
      <alignment horizontal="right" vertical="center" wrapText="1"/>
    </xf>
    <xf numFmtId="49" fontId="5" fillId="0" borderId="9" xfId="1" applyNumberFormat="1" applyFont="1" applyBorder="1" applyAlignment="1">
      <alignment horizontal="left" vertical="center" wrapText="1"/>
    </xf>
    <xf numFmtId="167" fontId="5" fillId="0" borderId="18" xfId="1" applyNumberFormat="1" applyFont="1" applyBorder="1" applyAlignment="1">
      <alignment horizontal="right" vertical="center" wrapText="1"/>
    </xf>
    <xf numFmtId="49" fontId="5" fillId="0" borderId="18" xfId="1" applyNumberFormat="1" applyFont="1" applyBorder="1" applyAlignment="1">
      <alignment horizontal="left" vertical="center" wrapText="1"/>
    </xf>
    <xf numFmtId="167" fontId="4" fillId="0" borderId="17" xfId="1" applyNumberFormat="1" applyFont="1" applyBorder="1" applyAlignment="1">
      <alignment horizontal="right" vertical="center" wrapText="1"/>
    </xf>
    <xf numFmtId="49" fontId="4" fillId="0" borderId="17" xfId="1" applyNumberFormat="1" applyFont="1" applyBorder="1" applyAlignment="1">
      <alignment horizontal="left" vertical="center" wrapText="1"/>
    </xf>
    <xf numFmtId="167" fontId="4" fillId="0" borderId="18" xfId="1" applyNumberFormat="1" applyFont="1" applyBorder="1" applyAlignment="1">
      <alignment horizontal="right" vertical="center" wrapText="1"/>
    </xf>
    <xf numFmtId="49" fontId="4" fillId="0" borderId="18" xfId="1" applyNumberFormat="1" applyFont="1" applyBorder="1" applyAlignment="1">
      <alignment horizontal="left" vertical="center" wrapText="1"/>
    </xf>
    <xf numFmtId="0" fontId="5" fillId="0" borderId="18" xfId="1" applyFont="1" applyBorder="1" applyAlignment="1">
      <alignment horizontal="center" vertical="center" wrapText="1"/>
    </xf>
    <xf numFmtId="49" fontId="5" fillId="0" borderId="18" xfId="1" applyNumberFormat="1" applyFont="1" applyBorder="1" applyAlignment="1">
      <alignment horizontal="center" vertical="center" wrapText="1"/>
    </xf>
    <xf numFmtId="167" fontId="4" fillId="0" borderId="9" xfId="1" applyNumberFormat="1" applyFont="1" applyBorder="1" applyAlignment="1">
      <alignment horizontal="righ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167" fontId="4" fillId="0" borderId="12" xfId="1" applyNumberFormat="1" applyFont="1" applyBorder="1" applyAlignment="1">
      <alignment horizontal="righ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167" fontId="4" fillId="0" borderId="12" xfId="1" applyNumberFormat="1" applyFont="1" applyBorder="1" applyAlignment="1">
      <alignment horizontal="right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4" fillId="0" borderId="12" xfId="1" applyFont="1" applyBorder="1" applyAlignment="1">
      <alignment vertical="center" wrapText="1"/>
    </xf>
    <xf numFmtId="0" fontId="4" fillId="0" borderId="12" xfId="1" applyFont="1" applyBorder="1" applyAlignment="1">
      <alignment vertical="center"/>
    </xf>
    <xf numFmtId="167" fontId="8" fillId="0" borderId="12" xfId="1" applyNumberFormat="1" applyFont="1" applyBorder="1" applyAlignment="1">
      <alignment horizontal="right" vertical="center"/>
    </xf>
    <xf numFmtId="0" fontId="8" fillId="0" borderId="12" xfId="1" applyFont="1" applyBorder="1" applyAlignment="1">
      <alignment vertical="center" wrapText="1"/>
    </xf>
    <xf numFmtId="167" fontId="5" fillId="0" borderId="12" xfId="1" applyNumberFormat="1" applyFont="1" applyBorder="1" applyAlignment="1">
      <alignment horizontal="right" vertical="center"/>
    </xf>
    <xf numFmtId="0" fontId="5" fillId="2" borderId="12" xfId="1" applyFont="1" applyFill="1" applyBorder="1" applyAlignment="1">
      <alignment horizontal="left" vertical="center" wrapText="1"/>
    </xf>
    <xf numFmtId="0" fontId="5" fillId="0" borderId="12" xfId="1" applyFont="1" applyBorder="1" applyAlignment="1">
      <alignment vertical="center"/>
    </xf>
    <xf numFmtId="0" fontId="5" fillId="2" borderId="9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167" fontId="5" fillId="0" borderId="9" xfId="1" applyNumberFormat="1" applyFont="1" applyBorder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167" fontId="10" fillId="2" borderId="12" xfId="1" applyNumberFormat="1" applyFont="1" applyFill="1" applyBorder="1" applyAlignment="1">
      <alignment horizontal="right" vertical="center"/>
    </xf>
    <xf numFmtId="167" fontId="10" fillId="0" borderId="12" xfId="1" applyNumberFormat="1" applyFont="1" applyBorder="1" applyAlignment="1">
      <alignment horizontal="right" vertical="center"/>
    </xf>
    <xf numFmtId="0" fontId="10" fillId="0" borderId="12" xfId="1" applyFont="1" applyBorder="1" applyAlignment="1">
      <alignment vertical="center" wrapText="1"/>
    </xf>
    <xf numFmtId="49" fontId="10" fillId="0" borderId="12" xfId="1" applyNumberFormat="1" applyFont="1" applyBorder="1" applyAlignment="1">
      <alignment vertical="center"/>
    </xf>
    <xf numFmtId="167" fontId="5" fillId="2" borderId="12" xfId="1" applyNumberFormat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vertical="center" wrapText="1"/>
    </xf>
    <xf numFmtId="49" fontId="5" fillId="2" borderId="12" xfId="1" applyNumberFormat="1" applyFont="1" applyFill="1" applyBorder="1" applyAlignment="1">
      <alignment vertical="center"/>
    </xf>
    <xf numFmtId="167" fontId="8" fillId="2" borderId="12" xfId="1" applyNumberFormat="1" applyFont="1" applyFill="1" applyBorder="1" applyAlignment="1">
      <alignment horizontal="right" vertical="center"/>
    </xf>
    <xf numFmtId="49" fontId="8" fillId="0" borderId="12" xfId="1" applyNumberFormat="1" applyFont="1" applyBorder="1" applyAlignment="1">
      <alignment vertical="center"/>
    </xf>
    <xf numFmtId="167" fontId="8" fillId="0" borderId="17" xfId="1" applyNumberFormat="1" applyFont="1" applyBorder="1" applyAlignment="1">
      <alignment horizontal="right" vertical="center"/>
    </xf>
    <xf numFmtId="167" fontId="8" fillId="2" borderId="17" xfId="1" applyNumberFormat="1" applyFont="1" applyFill="1" applyBorder="1" applyAlignment="1">
      <alignment horizontal="right" vertical="center"/>
    </xf>
    <xf numFmtId="0" fontId="8" fillId="0" borderId="17" xfId="1" applyFont="1" applyBorder="1" applyAlignment="1">
      <alignment vertical="center" wrapText="1"/>
    </xf>
    <xf numFmtId="49" fontId="8" fillId="0" borderId="17" xfId="1" applyNumberFormat="1" applyFont="1" applyBorder="1" applyAlignment="1">
      <alignment vertical="center"/>
    </xf>
    <xf numFmtId="167" fontId="4" fillId="0" borderId="17" xfId="1" applyNumberFormat="1" applyFont="1" applyBorder="1" applyAlignment="1">
      <alignment horizontal="right" vertical="center"/>
    </xf>
    <xf numFmtId="0" fontId="4" fillId="0" borderId="17" xfId="1" applyFont="1" applyBorder="1" applyAlignment="1">
      <alignment vertical="center" wrapText="1"/>
    </xf>
    <xf numFmtId="49" fontId="4" fillId="0" borderId="17" xfId="1" applyNumberFormat="1" applyFont="1" applyBorder="1" applyAlignment="1">
      <alignment vertical="center"/>
    </xf>
    <xf numFmtId="49" fontId="4" fillId="0" borderId="12" xfId="1" applyNumberFormat="1" applyFont="1" applyBorder="1" applyAlignment="1">
      <alignment vertical="center"/>
    </xf>
    <xf numFmtId="0" fontId="5" fillId="2" borderId="17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7" fontId="10" fillId="2" borderId="17" xfId="1" applyNumberFormat="1" applyFont="1" applyFill="1" applyBorder="1" applyAlignment="1">
      <alignment horizontal="right" vertical="center"/>
    </xf>
    <xf numFmtId="167" fontId="10" fillId="0" borderId="17" xfId="1" applyNumberFormat="1" applyFont="1" applyBorder="1" applyAlignment="1">
      <alignment horizontal="right" vertical="center"/>
    </xf>
    <xf numFmtId="0" fontId="10" fillId="0" borderId="17" xfId="1" applyFont="1" applyBorder="1" applyAlignment="1">
      <alignment vertical="center" wrapText="1"/>
    </xf>
    <xf numFmtId="49" fontId="10" fillId="0" borderId="17" xfId="1" applyNumberFormat="1" applyFont="1" applyBorder="1" applyAlignment="1">
      <alignment vertical="center"/>
    </xf>
    <xf numFmtId="0" fontId="1" fillId="0" borderId="0" xfId="1" applyBorder="1"/>
    <xf numFmtId="0" fontId="11" fillId="0" borderId="0" xfId="1" applyFont="1" applyBorder="1"/>
    <xf numFmtId="0" fontId="11" fillId="0" borderId="0" xfId="1" applyFont="1" applyBorder="1" applyAlignment="1">
      <alignment wrapText="1"/>
    </xf>
    <xf numFmtId="0" fontId="11" fillId="0" borderId="3" xfId="1" applyFont="1" applyBorder="1"/>
    <xf numFmtId="0" fontId="11" fillId="0" borderId="5" xfId="1" applyFont="1" applyBorder="1"/>
    <xf numFmtId="0" fontId="11" fillId="0" borderId="4" xfId="1" applyFont="1" applyBorder="1" applyAlignment="1">
      <alignment wrapText="1"/>
    </xf>
    <xf numFmtId="0" fontId="11" fillId="0" borderId="4" xfId="1" applyFont="1" applyBorder="1"/>
    <xf numFmtId="0" fontId="11" fillId="0" borderId="6" xfId="1" applyFont="1" applyBorder="1"/>
    <xf numFmtId="0" fontId="11" fillId="0" borderId="7" xfId="1" applyFont="1" applyBorder="1"/>
    <xf numFmtId="0" fontId="1" fillId="0" borderId="0" xfId="1" applyFill="1"/>
    <xf numFmtId="0" fontId="2" fillId="0" borderId="0" xfId="1" applyFont="1" applyFill="1" applyBorder="1" applyAlignment="1">
      <alignment vertical="center"/>
    </xf>
    <xf numFmtId="0" fontId="2" fillId="3" borderId="9" xfId="1" applyFont="1" applyFill="1" applyBorder="1" applyAlignment="1">
      <alignment vertical="center"/>
    </xf>
    <xf numFmtId="0" fontId="2" fillId="3" borderId="14" xfId="1" applyFont="1" applyFill="1" applyBorder="1" applyAlignment="1">
      <alignment vertical="center"/>
    </xf>
    <xf numFmtId="0" fontId="2" fillId="3" borderId="15" xfId="1" applyFont="1" applyFill="1" applyBorder="1" applyAlignment="1">
      <alignment vertical="center"/>
    </xf>
    <xf numFmtId="0" fontId="2" fillId="3" borderId="9" xfId="1" applyFont="1" applyFill="1" applyBorder="1" applyAlignment="1">
      <alignment horizontal="center" vertical="center"/>
    </xf>
    <xf numFmtId="167" fontId="4" fillId="2" borderId="12" xfId="1" applyNumberFormat="1" applyFont="1" applyFill="1" applyBorder="1" applyAlignment="1">
      <alignment horizontal="right" vertical="center"/>
    </xf>
    <xf numFmtId="167" fontId="4" fillId="2" borderId="17" xfId="1" applyNumberFormat="1" applyFont="1" applyFill="1" applyBorder="1" applyAlignment="1">
      <alignment horizontal="right" vertical="center"/>
    </xf>
    <xf numFmtId="167" fontId="5" fillId="0" borderId="13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vertical="center" wrapText="1"/>
    </xf>
    <xf numFmtId="167" fontId="4" fillId="2" borderId="9" xfId="1" applyNumberFormat="1" applyFont="1" applyFill="1" applyBorder="1" applyAlignment="1">
      <alignment horizontal="right" vertical="center"/>
    </xf>
    <xf numFmtId="49" fontId="5" fillId="0" borderId="9" xfId="1" applyNumberFormat="1" applyFont="1" applyBorder="1" applyAlignment="1">
      <alignment vertical="center" wrapText="1"/>
    </xf>
    <xf numFmtId="49" fontId="5" fillId="2" borderId="9" xfId="1" applyNumberFormat="1" applyFont="1" applyFill="1" applyBorder="1" applyAlignment="1">
      <alignment vertical="center" wrapText="1"/>
    </xf>
    <xf numFmtId="167" fontId="10" fillId="2" borderId="9" xfId="1" applyNumberFormat="1" applyFont="1" applyFill="1" applyBorder="1" applyAlignment="1">
      <alignment horizontal="right" vertical="center"/>
    </xf>
    <xf numFmtId="49" fontId="10" fillId="0" borderId="9" xfId="1" applyNumberFormat="1" applyFont="1" applyBorder="1" applyAlignment="1">
      <alignment vertical="center" wrapText="1"/>
    </xf>
    <xf numFmtId="167" fontId="10" fillId="0" borderId="9" xfId="1" applyNumberFormat="1" applyFont="1" applyBorder="1" applyAlignment="1">
      <alignment horizontal="right" vertical="center"/>
    </xf>
    <xf numFmtId="49" fontId="4" fillId="0" borderId="12" xfId="1" applyNumberFormat="1" applyFont="1" applyBorder="1" applyAlignment="1">
      <alignment vertical="center" wrapText="1"/>
    </xf>
    <xf numFmtId="49" fontId="4" fillId="0" borderId="17" xfId="1" applyNumberFormat="1" applyFont="1" applyBorder="1" applyAlignment="1">
      <alignment vertical="center" wrapText="1"/>
    </xf>
    <xf numFmtId="167" fontId="4" fillId="0" borderId="18" xfId="1" applyNumberFormat="1" applyFont="1" applyBorder="1" applyAlignment="1">
      <alignment horizontal="right" vertical="center"/>
    </xf>
    <xf numFmtId="49" fontId="4" fillId="0" borderId="18" xfId="1" applyNumberFormat="1" applyFont="1" applyBorder="1" applyAlignment="1">
      <alignment vertical="center" wrapText="1"/>
    </xf>
    <xf numFmtId="167" fontId="4" fillId="2" borderId="18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49" fontId="4" fillId="0" borderId="12" xfId="1" applyNumberFormat="1" applyFont="1" applyBorder="1" applyAlignment="1">
      <alignment horizontal="left" vertical="center"/>
    </xf>
    <xf numFmtId="49" fontId="4" fillId="0" borderId="17" xfId="1" applyNumberFormat="1" applyFont="1" applyBorder="1" applyAlignment="1">
      <alignment horizontal="left" vertical="center"/>
    </xf>
    <xf numFmtId="49" fontId="5" fillId="2" borderId="12" xfId="1" applyNumberFormat="1" applyFont="1" applyFill="1" applyBorder="1" applyAlignment="1">
      <alignment horizontal="center" vertical="center"/>
    </xf>
    <xf numFmtId="49" fontId="5" fillId="2" borderId="18" xfId="1" applyNumberFormat="1" applyFont="1" applyFill="1" applyBorder="1" applyAlignment="1">
      <alignment horizontal="center" vertical="center"/>
    </xf>
    <xf numFmtId="176" fontId="5" fillId="0" borderId="9" xfId="1" applyNumberFormat="1" applyFont="1" applyBorder="1" applyAlignment="1">
      <alignment horizontal="right" vertical="center"/>
    </xf>
    <xf numFmtId="175" fontId="5" fillId="0" borderId="9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4" fontId="5" fillId="0" borderId="9" xfId="1" applyNumberFormat="1" applyFont="1" applyBorder="1" applyAlignment="1">
      <alignment horizontal="right" vertical="center"/>
    </xf>
    <xf numFmtId="179" fontId="5" fillId="0" borderId="9" xfId="1" applyNumberFormat="1" applyFont="1" applyBorder="1" applyAlignment="1">
      <alignment horizontal="right" vertical="center"/>
    </xf>
    <xf numFmtId="180" fontId="5" fillId="0" borderId="9" xfId="1" applyNumberFormat="1" applyFont="1" applyBorder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vertical="center" wrapText="1"/>
    </xf>
    <xf numFmtId="0" fontId="15" fillId="0" borderId="0" xfId="1" applyFont="1" applyBorder="1" applyAlignment="1">
      <alignment vertical="center" wrapText="1"/>
    </xf>
    <xf numFmtId="182" fontId="4" fillId="0" borderId="9" xfId="1" applyNumberFormat="1" applyFont="1" applyBorder="1" applyAlignment="1">
      <alignment horizontal="right" vertical="center"/>
    </xf>
    <xf numFmtId="183" fontId="4" fillId="0" borderId="9" xfId="1" applyNumberFormat="1" applyFont="1" applyBorder="1" applyAlignment="1">
      <alignment horizontal="right" vertical="center"/>
    </xf>
    <xf numFmtId="184" fontId="4" fillId="0" borderId="9" xfId="1" applyNumberFormat="1" applyFont="1" applyBorder="1" applyAlignment="1">
      <alignment horizontal="right" vertical="center"/>
    </xf>
    <xf numFmtId="0" fontId="1" fillId="0" borderId="0" xfId="1" applyAlignment="1">
      <alignment wrapText="1"/>
    </xf>
    <xf numFmtId="0" fontId="7" fillId="0" borderId="0" xfId="1" applyFont="1"/>
    <xf numFmtId="0" fontId="7" fillId="0" borderId="0" xfId="1" applyFont="1" applyBorder="1" applyAlignment="1">
      <alignment wrapText="1"/>
    </xf>
    <xf numFmtId="0" fontId="7" fillId="0" borderId="0" xfId="1" applyFont="1" applyBorder="1"/>
    <xf numFmtId="0" fontId="11" fillId="0" borderId="0" xfId="1" applyFont="1"/>
    <xf numFmtId="0" fontId="11" fillId="0" borderId="0" xfId="1" applyFont="1" applyAlignment="1">
      <alignment vertical="top" wrapText="1"/>
    </xf>
    <xf numFmtId="0" fontId="11" fillId="0" borderId="0" xfId="1" applyFont="1" applyBorder="1" applyAlignment="1">
      <alignment vertical="top" wrapText="1"/>
    </xf>
    <xf numFmtId="0" fontId="12" fillId="0" borderId="0" xfId="1" applyFont="1" applyAlignment="1">
      <alignment vertical="top" wrapText="1"/>
    </xf>
    <xf numFmtId="164" fontId="4" fillId="0" borderId="19" xfId="5" applyNumberFormat="1" applyFont="1" applyBorder="1"/>
    <xf numFmtId="164" fontId="4" fillId="0" borderId="16" xfId="5" applyNumberFormat="1" applyFont="1" applyBorder="1"/>
    <xf numFmtId="164" fontId="4" fillId="0" borderId="17" xfId="5" applyNumberFormat="1" applyFont="1" applyBorder="1" applyAlignment="1">
      <alignment vertical="top" wrapText="1" shrinkToFit="1"/>
    </xf>
    <xf numFmtId="0" fontId="4" fillId="0" borderId="17" xfId="5" applyNumberFormat="1" applyFont="1" applyBorder="1" applyAlignment="1">
      <alignment horizontal="center"/>
    </xf>
    <xf numFmtId="164" fontId="4" fillId="0" borderId="0" xfId="5" applyNumberFormat="1" applyFont="1" applyBorder="1"/>
    <xf numFmtId="164" fontId="4" fillId="0" borderId="17" xfId="5" applyNumberFormat="1" applyFont="1" applyBorder="1" applyAlignment="1">
      <alignment vertical="center" wrapText="1" shrinkToFit="1"/>
    </xf>
    <xf numFmtId="164" fontId="5" fillId="0" borderId="0" xfId="5" applyNumberFormat="1" applyFont="1" applyBorder="1"/>
    <xf numFmtId="49" fontId="4" fillId="0" borderId="17" xfId="5" applyNumberFormat="1" applyFont="1" applyBorder="1" applyAlignment="1">
      <alignment horizontal="center"/>
    </xf>
    <xf numFmtId="0" fontId="4" fillId="0" borderId="0" xfId="1" applyFont="1" applyAlignment="1">
      <alignment vertical="top" wrapText="1"/>
    </xf>
    <xf numFmtId="164" fontId="18" fillId="0" borderId="0" xfId="5" applyNumberFormat="1" applyFont="1" applyBorder="1"/>
    <xf numFmtId="164" fontId="4" fillId="0" borderId="21" xfId="5" applyNumberFormat="1" applyFont="1" applyBorder="1"/>
    <xf numFmtId="164" fontId="18" fillId="0" borderId="21" xfId="5" applyNumberFormat="1" applyFont="1" applyBorder="1"/>
    <xf numFmtId="0" fontId="1" fillId="4" borderId="0" xfId="1" applyFill="1"/>
    <xf numFmtId="164" fontId="4" fillId="0" borderId="13" xfId="5" applyNumberFormat="1" applyFont="1" applyBorder="1"/>
    <xf numFmtId="164" fontId="4" fillId="0" borderId="9" xfId="5" applyNumberFormat="1" applyFont="1" applyBorder="1" applyAlignment="1">
      <alignment horizontal="center"/>
    </xf>
    <xf numFmtId="164" fontId="4" fillId="0" borderId="14" xfId="5" applyNumberFormat="1" applyFont="1" applyBorder="1"/>
    <xf numFmtId="0" fontId="3" fillId="0" borderId="0" xfId="5" applyAlignment="1">
      <alignment vertical="center"/>
    </xf>
    <xf numFmtId="0" fontId="8" fillId="0" borderId="0" xfId="1" applyFont="1" applyAlignment="1">
      <alignment horizontal="right"/>
    </xf>
    <xf numFmtId="0" fontId="4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164" fontId="3" fillId="0" borderId="0" xfId="5" applyNumberFormat="1" applyFont="1" applyAlignment="1">
      <alignment vertical="center"/>
    </xf>
    <xf numFmtId="0" fontId="3" fillId="0" borderId="0" xfId="5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6" fillId="0" borderId="0" xfId="5" applyFont="1" applyAlignment="1">
      <alignment horizontal="left" vertical="center"/>
    </xf>
    <xf numFmtId="49" fontId="4" fillId="0" borderId="12" xfId="5" applyNumberFormat="1" applyFont="1" applyBorder="1" applyAlignment="1">
      <alignment horizontal="center"/>
    </xf>
    <xf numFmtId="49" fontId="11" fillId="0" borderId="17" xfId="1" applyNumberFormat="1" applyFont="1" applyBorder="1" applyAlignment="1">
      <alignment vertical="top" wrapText="1"/>
    </xf>
    <xf numFmtId="49" fontId="4" fillId="0" borderId="17" xfId="5" applyNumberFormat="1" applyFont="1" applyBorder="1" applyAlignment="1"/>
    <xf numFmtId="49" fontId="4" fillId="0" borderId="17" xfId="5" applyNumberFormat="1" applyFont="1" applyBorder="1" applyAlignment="1">
      <alignment horizontal="center" vertical="center"/>
    </xf>
    <xf numFmtId="0" fontId="3" fillId="0" borderId="0" xfId="5" applyAlignment="1">
      <alignment horizontal="center" vertical="center" wrapText="1"/>
    </xf>
    <xf numFmtId="0" fontId="3" fillId="0" borderId="0" xfId="5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16" fillId="2" borderId="2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6" fillId="2" borderId="15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13" xfId="5" applyFont="1" applyFill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17" fillId="0" borderId="0" xfId="5" applyFont="1" applyAlignment="1" applyProtection="1">
      <alignment horizontal="center" vertical="center"/>
      <protection locked="0"/>
    </xf>
    <xf numFmtId="164" fontId="5" fillId="2" borderId="27" xfId="5" applyNumberFormat="1" applyFont="1" applyFill="1" applyBorder="1" applyAlignment="1">
      <alignment horizontal="center"/>
    </xf>
    <xf numFmtId="164" fontId="5" fillId="2" borderId="26" xfId="5" applyNumberFormat="1" applyFont="1" applyFill="1" applyBorder="1" applyAlignment="1">
      <alignment horizontal="center"/>
    </xf>
    <xf numFmtId="164" fontId="5" fillId="2" borderId="25" xfId="5" applyNumberFormat="1" applyFont="1" applyFill="1" applyBorder="1" applyAlignment="1">
      <alignment horizontal="center"/>
    </xf>
    <xf numFmtId="0" fontId="11" fillId="0" borderId="11" xfId="1" applyFont="1" applyBorder="1" applyAlignment="1">
      <alignment horizontal="left" vertical="top" wrapText="1"/>
    </xf>
    <xf numFmtId="167" fontId="5" fillId="2" borderId="12" xfId="1" applyNumberFormat="1" applyFont="1" applyFill="1" applyBorder="1" applyAlignment="1">
      <alignment horizontal="center" vertical="center"/>
    </xf>
    <xf numFmtId="167" fontId="2" fillId="2" borderId="12" xfId="1" applyNumberFormat="1" applyFont="1" applyFill="1" applyBorder="1" applyAlignment="1">
      <alignment horizontal="center" vertical="center"/>
    </xf>
    <xf numFmtId="0" fontId="15" fillId="0" borderId="11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5" fillId="0" borderId="0" xfId="1" applyFont="1" applyAlignment="1">
      <alignment vertical="center" wrapText="1"/>
    </xf>
    <xf numFmtId="0" fontId="4" fillId="0" borderId="12" xfId="1" applyFont="1" applyBorder="1" applyAlignment="1">
      <alignment vertical="center"/>
    </xf>
    <xf numFmtId="0" fontId="1" fillId="0" borderId="12" xfId="1" applyBorder="1" applyAlignment="1">
      <alignment vertical="center"/>
    </xf>
    <xf numFmtId="167" fontId="4" fillId="0" borderId="12" xfId="1" applyNumberFormat="1" applyFont="1" applyBorder="1" applyAlignment="1">
      <alignment horizontal="right" vertical="center"/>
    </xf>
    <xf numFmtId="167" fontId="1" fillId="0" borderId="12" xfId="1" applyNumberFormat="1" applyBorder="1" applyAlignment="1">
      <alignment horizontal="right" vertical="center"/>
    </xf>
    <xf numFmtId="49" fontId="5" fillId="2" borderId="12" xfId="1" applyNumberFormat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175" fontId="5" fillId="0" borderId="12" xfId="1" applyNumberFormat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5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167" fontId="5" fillId="2" borderId="18" xfId="1" applyNumberFormat="1" applyFont="1" applyFill="1" applyBorder="1" applyAlignment="1">
      <alignment horizontal="center" vertical="center"/>
    </xf>
    <xf numFmtId="167" fontId="2" fillId="2" borderId="18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49" fontId="5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1" fillId="0" borderId="17" xfId="1" applyBorder="1" applyAlignment="1">
      <alignment vertical="center"/>
    </xf>
    <xf numFmtId="167" fontId="4" fillId="0" borderId="17" xfId="1" applyNumberFormat="1" applyFont="1" applyBorder="1" applyAlignment="1">
      <alignment horizontal="right" vertical="center"/>
    </xf>
    <xf numFmtId="167" fontId="1" fillId="0" borderId="17" xfId="1" applyNumberFormat="1" applyBorder="1" applyAlignment="1">
      <alignment horizontal="right" vertical="center"/>
    </xf>
    <xf numFmtId="181" fontId="5" fillId="0" borderId="12" xfId="1" applyNumberFormat="1" applyFont="1" applyBorder="1" applyAlignment="1">
      <alignment vertical="center"/>
    </xf>
    <xf numFmtId="0" fontId="5" fillId="2" borderId="12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177" fontId="5" fillId="0" borderId="12" xfId="1" applyNumberFormat="1" applyFont="1" applyBorder="1" applyAlignment="1">
      <alignment horizontal="right" vertical="center"/>
    </xf>
    <xf numFmtId="167" fontId="2" fillId="0" borderId="12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49" fontId="5" fillId="0" borderId="11" xfId="1" applyNumberFormat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67" fontId="5" fillId="0" borderId="12" xfId="1" applyNumberFormat="1" applyFont="1" applyBorder="1" applyAlignment="1">
      <alignment horizontal="right" vertical="center"/>
    </xf>
    <xf numFmtId="167" fontId="5" fillId="0" borderId="9" xfId="1" applyNumberFormat="1" applyFont="1" applyBorder="1" applyAlignment="1">
      <alignment horizontal="right" vertical="center"/>
    </xf>
    <xf numFmtId="167" fontId="2" fillId="0" borderId="9" xfId="1" applyNumberFormat="1" applyFont="1" applyBorder="1" applyAlignment="1">
      <alignment horizontal="right" vertical="center"/>
    </xf>
    <xf numFmtId="0" fontId="7" fillId="0" borderId="11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49" fontId="5" fillId="2" borderId="18" xfId="1" applyNumberFormat="1" applyFont="1" applyFill="1" applyBorder="1" applyAlignment="1">
      <alignment vertical="center"/>
    </xf>
    <xf numFmtId="0" fontId="2" fillId="2" borderId="18" xfId="1" applyFont="1" applyFill="1" applyBorder="1" applyAlignment="1">
      <alignment vertical="center"/>
    </xf>
    <xf numFmtId="167" fontId="5" fillId="0" borderId="18" xfId="1" applyNumberFormat="1" applyFont="1" applyBorder="1" applyAlignment="1">
      <alignment horizontal="right" vertical="center"/>
    </xf>
    <xf numFmtId="0" fontId="2" fillId="0" borderId="18" xfId="1" applyFont="1" applyBorder="1" applyAlignment="1">
      <alignment horizontal="right" vertical="center"/>
    </xf>
    <xf numFmtId="49" fontId="4" fillId="2" borderId="17" xfId="1" applyNumberFormat="1" applyFont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0" borderId="17" xfId="1" applyBorder="1" applyAlignment="1">
      <alignment horizontal="right" vertical="center"/>
    </xf>
    <xf numFmtId="49" fontId="5" fillId="2" borderId="17" xfId="1" applyNumberFormat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167" fontId="5" fillId="0" borderId="17" xfId="1" applyNumberFormat="1" applyFont="1" applyBorder="1" applyAlignment="1">
      <alignment horizontal="right" vertical="center"/>
    </xf>
    <xf numFmtId="0" fontId="2" fillId="0" borderId="17" xfId="1" applyFont="1" applyBorder="1" applyAlignment="1">
      <alignment horizontal="right" vertical="center"/>
    </xf>
    <xf numFmtId="49" fontId="4" fillId="2" borderId="12" xfId="1" applyNumberFormat="1" applyFont="1" applyFill="1" applyBorder="1" applyAlignment="1">
      <alignment vertical="center"/>
    </xf>
    <xf numFmtId="0" fontId="1" fillId="2" borderId="12" xfId="1" applyFill="1" applyBorder="1" applyAlignment="1">
      <alignment vertical="center"/>
    </xf>
    <xf numFmtId="0" fontId="1" fillId="0" borderId="12" xfId="1" applyBorder="1" applyAlignment="1">
      <alignment horizontal="right" vertical="center"/>
    </xf>
    <xf numFmtId="174" fontId="5" fillId="0" borderId="9" xfId="1" applyNumberFormat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175" fontId="5" fillId="0" borderId="9" xfId="1" applyNumberFormat="1" applyFont="1" applyBorder="1" applyAlignment="1">
      <alignment horizontal="right" vertical="center"/>
    </xf>
    <xf numFmtId="49" fontId="8" fillId="2" borderId="18" xfId="1" applyNumberFormat="1" applyFont="1" applyFill="1" applyBorder="1" applyAlignment="1">
      <alignment vertical="center"/>
    </xf>
    <xf numFmtId="0" fontId="14" fillId="2" borderId="18" xfId="1" applyFont="1" applyFill="1" applyBorder="1" applyAlignment="1">
      <alignment vertical="center"/>
    </xf>
    <xf numFmtId="167" fontId="8" fillId="0" borderId="18" xfId="1" applyNumberFormat="1" applyFont="1" applyBorder="1" applyAlignment="1">
      <alignment horizontal="right" vertical="center"/>
    </xf>
    <xf numFmtId="0" fontId="14" fillId="0" borderId="18" xfId="1" applyFont="1" applyBorder="1" applyAlignment="1">
      <alignment horizontal="right" vertical="center"/>
    </xf>
    <xf numFmtId="49" fontId="8" fillId="2" borderId="12" xfId="1" applyNumberFormat="1" applyFont="1" applyFill="1" applyBorder="1" applyAlignment="1">
      <alignment vertical="center"/>
    </xf>
    <xf numFmtId="0" fontId="14" fillId="2" borderId="12" xfId="1" applyFont="1" applyFill="1" applyBorder="1" applyAlignment="1">
      <alignment vertical="center"/>
    </xf>
    <xf numFmtId="167" fontId="8" fillId="0" borderId="12" xfId="1" applyNumberFormat="1" applyFont="1" applyBorder="1" applyAlignment="1">
      <alignment horizontal="right" vertical="center"/>
    </xf>
    <xf numFmtId="0" fontId="14" fillId="0" borderId="12" xfId="1" applyFont="1" applyBorder="1" applyAlignment="1">
      <alignment horizontal="right" vertical="center"/>
    </xf>
    <xf numFmtId="49" fontId="10" fillId="2" borderId="9" xfId="1" applyNumberFormat="1" applyFont="1" applyFill="1" applyBorder="1" applyAlignment="1">
      <alignment vertical="center"/>
    </xf>
    <xf numFmtId="0" fontId="9" fillId="2" borderId="9" xfId="1" applyFont="1" applyFill="1" applyBorder="1" applyAlignment="1">
      <alignment vertical="center"/>
    </xf>
    <xf numFmtId="172" fontId="10" fillId="0" borderId="9" xfId="1" applyNumberFormat="1" applyFont="1" applyBorder="1" applyAlignment="1">
      <alignment horizontal="right" vertical="center"/>
    </xf>
    <xf numFmtId="0" fontId="9" fillId="0" borderId="9" xfId="1" applyFont="1" applyBorder="1" applyAlignment="1">
      <alignment horizontal="right" vertical="center"/>
    </xf>
    <xf numFmtId="171" fontId="10" fillId="0" borderId="9" xfId="1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67" fontId="10" fillId="0" borderId="9" xfId="1" applyNumberFormat="1" applyFont="1" applyBorder="1" applyAlignment="1">
      <alignment horizontal="right" vertical="center"/>
    </xf>
    <xf numFmtId="167" fontId="5" fillId="2" borderId="9" xfId="1" applyNumberFormat="1" applyFont="1" applyFill="1" applyBorder="1" applyAlignment="1">
      <alignment horizontal="right" vertical="center"/>
    </xf>
    <xf numFmtId="0" fontId="2" fillId="2" borderId="9" xfId="1" applyFont="1" applyFill="1" applyBorder="1" applyAlignment="1">
      <alignment horizontal="right" vertical="center"/>
    </xf>
    <xf numFmtId="170" fontId="5" fillId="0" borderId="9" xfId="1" applyNumberFormat="1" applyFont="1" applyBorder="1" applyAlignment="1">
      <alignment horizontal="right" vertical="center"/>
    </xf>
    <xf numFmtId="169" fontId="5" fillId="0" borderId="9" xfId="1" applyNumberFormat="1" applyFont="1" applyBorder="1" applyAlignment="1">
      <alignment horizontal="right" vertical="center"/>
    </xf>
    <xf numFmtId="49" fontId="5" fillId="2" borderId="24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49" fontId="5" fillId="0" borderId="15" xfId="1" applyNumberFormat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167" fontId="5" fillId="0" borderId="15" xfId="1" applyNumberFormat="1" applyFont="1" applyBorder="1" applyAlignment="1">
      <alignment horizontal="left" vertical="center"/>
    </xf>
    <xf numFmtId="49" fontId="5" fillId="0" borderId="20" xfId="1" applyNumberFormat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168" fontId="5" fillId="0" borderId="16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vertical="center"/>
    </xf>
    <xf numFmtId="173" fontId="5" fillId="0" borderId="9" xfId="1" applyNumberFormat="1" applyFont="1" applyBorder="1" applyAlignment="1">
      <alignment horizontal="right" vertical="center"/>
    </xf>
    <xf numFmtId="49" fontId="8" fillId="2" borderId="9" xfId="1" applyNumberFormat="1" applyFont="1" applyFill="1" applyBorder="1" applyAlignment="1">
      <alignment vertical="center"/>
    </xf>
    <xf numFmtId="0" fontId="14" fillId="2" borderId="9" xfId="1" applyFont="1" applyFill="1" applyBorder="1" applyAlignment="1">
      <alignment vertical="center"/>
    </xf>
    <xf numFmtId="167" fontId="8" fillId="0" borderId="9" xfId="1" applyNumberFormat="1" applyFont="1" applyBorder="1" applyAlignment="1">
      <alignment horizontal="right" vertical="center"/>
    </xf>
    <xf numFmtId="0" fontId="14" fillId="0" borderId="9" xfId="1" applyFont="1" applyBorder="1" applyAlignment="1">
      <alignment horizontal="right" vertical="center"/>
    </xf>
    <xf numFmtId="172" fontId="5" fillId="0" borderId="9" xfId="1" applyNumberFormat="1" applyFont="1" applyBorder="1" applyAlignment="1">
      <alignment horizontal="right" vertical="center"/>
    </xf>
    <xf numFmtId="171" fontId="5" fillId="0" borderId="9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wrapText="1"/>
    </xf>
    <xf numFmtId="0" fontId="11" fillId="0" borderId="4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2" fillId="0" borderId="0" xfId="1" applyFont="1" applyBorder="1" applyAlignment="1">
      <alignment horizontal="center" wrapText="1"/>
    </xf>
    <xf numFmtId="0" fontId="19" fillId="0" borderId="0" xfId="1" applyFont="1" applyBorder="1" applyAlignment="1">
      <alignment wrapText="1"/>
    </xf>
    <xf numFmtId="0" fontId="19" fillId="0" borderId="4" xfId="1" applyFont="1" applyBorder="1" applyAlignment="1">
      <alignment wrapText="1"/>
    </xf>
    <xf numFmtId="0" fontId="19" fillId="0" borderId="0" xfId="1" quotePrefix="1" applyFont="1" applyBorder="1" applyAlignment="1">
      <alignment wrapText="1"/>
    </xf>
    <xf numFmtId="0" fontId="19" fillId="0" borderId="4" xfId="1" quotePrefix="1" applyFont="1" applyBorder="1" applyAlignment="1">
      <alignment wrapText="1"/>
    </xf>
    <xf numFmtId="0" fontId="2" fillId="3" borderId="15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11" fillId="0" borderId="0" xfId="1" quotePrefix="1" applyFont="1" applyBorder="1" applyAlignment="1">
      <alignment wrapText="1"/>
    </xf>
    <xf numFmtId="0" fontId="11" fillId="0" borderId="4" xfId="1" quotePrefix="1" applyFont="1" applyBorder="1" applyAlignment="1">
      <alignment wrapText="1"/>
    </xf>
    <xf numFmtId="0" fontId="11" fillId="0" borderId="5" xfId="1" applyFont="1" applyBorder="1" applyAlignment="1">
      <alignment wrapText="1"/>
    </xf>
    <xf numFmtId="0" fontId="11" fillId="0" borderId="0" xfId="1" applyFont="1" applyBorder="1" applyAlignment="1"/>
    <xf numFmtId="0" fontId="13" fillId="0" borderId="8" xfId="1" applyFont="1" applyBorder="1" applyAlignment="1">
      <alignment horizontal="left" wrapText="1"/>
    </xf>
    <xf numFmtId="0" fontId="13" fillId="0" borderId="7" xfId="1" applyFont="1" applyBorder="1" applyAlignment="1">
      <alignment horizontal="left" wrapText="1"/>
    </xf>
    <xf numFmtId="0" fontId="5" fillId="2" borderId="24" xfId="1" applyFont="1" applyFill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5" fillId="0" borderId="16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5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1" fillId="0" borderId="11" xfId="1" applyBorder="1" applyAlignment="1">
      <alignment vertical="center"/>
    </xf>
    <xf numFmtId="0" fontId="5" fillId="2" borderId="20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left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49" fontId="7" fillId="0" borderId="11" xfId="1" applyNumberFormat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49" fontId="5" fillId="2" borderId="24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49" fontId="5" fillId="2" borderId="22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49" fontId="5" fillId="2" borderId="20" xfId="1" applyNumberFormat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6">
    <cellStyle name="cadre" xfId="2"/>
    <cellStyle name="Euro" xfId="3"/>
    <cellStyle name="Milliers 2" xfId="4"/>
    <cellStyle name="Normal" xfId="0" builtinId="0"/>
    <cellStyle name="Normal 2" xfId="1"/>
    <cellStyle name="Normal_budgetM71F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2:G37"/>
  <sheetViews>
    <sheetView showGridLines="0" tabSelected="1" zoomScaleNormal="100" workbookViewId="0">
      <selection activeCell="A6" sqref="A6"/>
    </sheetView>
  </sheetViews>
  <sheetFormatPr baseColWidth="10" defaultRowHeight="12.75" x14ac:dyDescent="0.25"/>
  <cols>
    <col min="1" max="1" width="11.42578125" style="140"/>
    <col min="2" max="2" width="16.28515625" style="140" customWidth="1"/>
    <col min="3" max="3" width="22.140625" style="140" customWidth="1"/>
    <col min="4" max="4" width="8" style="140" customWidth="1"/>
    <col min="5" max="5" width="11.42578125" style="140"/>
    <col min="6" max="6" width="10" style="140" customWidth="1"/>
    <col min="7" max="7" width="14.28515625" style="140" customWidth="1"/>
    <col min="8" max="16384" width="11.42578125" style="140"/>
  </cols>
  <sheetData>
    <row r="2" spans="1:7" ht="20.25" customHeight="1" x14ac:dyDescent="0.25">
      <c r="A2" s="163" t="s">
        <v>472</v>
      </c>
      <c r="B2" s="163"/>
      <c r="C2" s="163"/>
      <c r="D2" s="163"/>
      <c r="E2" s="163"/>
      <c r="F2" s="163"/>
      <c r="G2" s="163"/>
    </row>
    <row r="3" spans="1:7" ht="20.25" customHeight="1" x14ac:dyDescent="0.25">
      <c r="A3" s="147"/>
      <c r="B3" s="147"/>
      <c r="C3" s="147"/>
      <c r="D3" s="147"/>
      <c r="E3" s="147"/>
      <c r="F3" s="147"/>
      <c r="G3" s="147"/>
    </row>
    <row r="5" spans="1:7" ht="21.75" customHeight="1" x14ac:dyDescent="0.25">
      <c r="A5" s="164" t="s">
        <v>473</v>
      </c>
      <c r="B5" s="165"/>
      <c r="C5" s="165"/>
      <c r="D5" s="165"/>
      <c r="E5" s="165"/>
      <c r="F5" s="165"/>
      <c r="G5" s="166"/>
    </row>
    <row r="9" spans="1:7" ht="14.25" customHeight="1" x14ac:dyDescent="0.25">
      <c r="A9" s="167" t="s">
        <v>464</v>
      </c>
      <c r="B9" s="167"/>
      <c r="C9" s="167"/>
      <c r="D9" s="167"/>
      <c r="E9" s="167"/>
      <c r="F9" s="167"/>
      <c r="G9" s="167"/>
    </row>
    <row r="10" spans="1:7" ht="14.25" customHeight="1" x14ac:dyDescent="0.25">
      <c r="A10" s="146"/>
      <c r="B10" s="146"/>
      <c r="C10" s="148" t="s">
        <v>465</v>
      </c>
      <c r="D10" s="146"/>
      <c r="E10" s="146"/>
      <c r="F10" s="146"/>
      <c r="G10" s="146"/>
    </row>
    <row r="11" spans="1:7" ht="14.25" customHeight="1" x14ac:dyDescent="0.25">
      <c r="A11" s="146"/>
      <c r="B11" s="146"/>
      <c r="C11" s="148"/>
      <c r="D11" s="146"/>
      <c r="E11" s="146"/>
      <c r="F11" s="146"/>
      <c r="G11" s="146"/>
    </row>
    <row r="12" spans="1:7" ht="14.25" customHeight="1" x14ac:dyDescent="0.25">
      <c r="A12" s="146"/>
      <c r="B12" s="146"/>
      <c r="C12" s="148"/>
      <c r="D12" s="146"/>
      <c r="E12" s="146"/>
      <c r="F12" s="146"/>
      <c r="G12" s="146"/>
    </row>
    <row r="13" spans="1:7" ht="57" customHeight="1" x14ac:dyDescent="0.25">
      <c r="A13" s="168" t="s">
        <v>470</v>
      </c>
      <c r="B13" s="168"/>
      <c r="C13" s="168"/>
      <c r="D13" s="168"/>
      <c r="E13" s="168"/>
      <c r="F13" s="168"/>
      <c r="G13" s="168"/>
    </row>
    <row r="14" spans="1:7" ht="14.25" customHeight="1" x14ac:dyDescent="0.25">
      <c r="A14" s="155" t="s">
        <v>463</v>
      </c>
      <c r="B14" s="155"/>
      <c r="C14" s="155"/>
      <c r="D14" s="155"/>
      <c r="E14" s="155"/>
      <c r="F14" s="155"/>
      <c r="G14" s="155"/>
    </row>
    <row r="15" spans="1:7" ht="7.5" customHeight="1" x14ac:dyDescent="0.25"/>
    <row r="16" spans="1:7" ht="23.25" customHeight="1" x14ac:dyDescent="0.25">
      <c r="A16" s="156" t="s">
        <v>462</v>
      </c>
      <c r="B16" s="157"/>
      <c r="C16" s="157"/>
      <c r="D16" s="157"/>
      <c r="E16" s="157"/>
      <c r="F16" s="157"/>
      <c r="G16" s="158"/>
    </row>
    <row r="17" spans="1:7" ht="16.5" customHeight="1" x14ac:dyDescent="0.25">
      <c r="A17" s="159" t="s">
        <v>466</v>
      </c>
      <c r="B17" s="160"/>
      <c r="C17" s="160"/>
      <c r="D17" s="160"/>
      <c r="E17" s="160"/>
      <c r="F17" s="160"/>
      <c r="G17" s="161"/>
    </row>
    <row r="18" spans="1:7" x14ac:dyDescent="0.25">
      <c r="A18" s="145"/>
      <c r="B18" s="145"/>
      <c r="C18" s="145"/>
      <c r="D18" s="145"/>
      <c r="E18" s="145"/>
      <c r="F18" s="145"/>
      <c r="G18" s="145"/>
    </row>
    <row r="19" spans="1:7" ht="19.5" customHeight="1" x14ac:dyDescent="0.25">
      <c r="A19" s="162" t="s">
        <v>467</v>
      </c>
      <c r="B19" s="162"/>
      <c r="C19" s="162"/>
      <c r="D19" s="162"/>
      <c r="E19" s="162"/>
      <c r="F19" s="162"/>
      <c r="G19" s="162"/>
    </row>
    <row r="21" spans="1:7" x14ac:dyDescent="0.25">
      <c r="B21" s="144"/>
    </row>
    <row r="25" spans="1:7" x14ac:dyDescent="0.25">
      <c r="A25" s="154" t="s">
        <v>468</v>
      </c>
      <c r="B25" s="154"/>
      <c r="C25" s="154"/>
      <c r="D25" s="154"/>
      <c r="E25" s="154"/>
      <c r="F25" s="154"/>
      <c r="G25" s="154"/>
    </row>
    <row r="26" spans="1:7" x14ac:dyDescent="0.25">
      <c r="A26" s="154" t="s">
        <v>469</v>
      </c>
      <c r="B26" s="154"/>
      <c r="C26" s="154"/>
      <c r="D26" s="154"/>
      <c r="E26" s="154"/>
      <c r="F26" s="154"/>
      <c r="G26" s="154"/>
    </row>
    <row r="27" spans="1:7" ht="26.25" customHeight="1" x14ac:dyDescent="0.25">
      <c r="A27" s="153" t="s">
        <v>471</v>
      </c>
      <c r="B27" s="154"/>
      <c r="C27" s="154"/>
      <c r="D27" s="154"/>
      <c r="E27" s="154"/>
      <c r="F27" s="154"/>
      <c r="G27" s="154"/>
    </row>
    <row r="37" spans="1:7" x14ac:dyDescent="0.2">
      <c r="A37" s="143"/>
      <c r="B37" s="142"/>
      <c r="G37" s="141" t="s">
        <v>461</v>
      </c>
    </row>
  </sheetData>
  <mergeCells count="11">
    <mergeCell ref="A2:G2"/>
    <mergeCell ref="A5:G5"/>
    <mergeCell ref="A9:G9"/>
    <mergeCell ref="A13:G13"/>
    <mergeCell ref="A26:G26"/>
    <mergeCell ref="A27:G27"/>
    <mergeCell ref="A14:G14"/>
    <mergeCell ref="A16:G16"/>
    <mergeCell ref="A17:G17"/>
    <mergeCell ref="A19:G19"/>
    <mergeCell ref="A25:G25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9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topLeftCell="A10" workbookViewId="0">
      <selection sqref="A1:E2"/>
    </sheetView>
  </sheetViews>
  <sheetFormatPr baseColWidth="10" defaultRowHeight="11.25" x14ac:dyDescent="0.25"/>
  <cols>
    <col min="1" max="1" width="10.7109375" style="4" customWidth="1"/>
    <col min="2" max="2" width="50.7109375" style="6" customWidth="1"/>
    <col min="3" max="5" width="20.7109375" style="4" customWidth="1"/>
    <col min="6" max="16384" width="11.42578125" style="4"/>
  </cols>
  <sheetData>
    <row r="1" spans="1:5" ht="12.75" x14ac:dyDescent="0.25">
      <c r="A1" s="190" t="s">
        <v>240</v>
      </c>
      <c r="B1" s="191"/>
      <c r="C1" s="191"/>
      <c r="D1" s="191"/>
      <c r="E1" s="8" t="s">
        <v>239</v>
      </c>
    </row>
    <row r="2" spans="1:5" ht="12.75" x14ac:dyDescent="0.25">
      <c r="A2" s="190" t="s">
        <v>238</v>
      </c>
      <c r="B2" s="191"/>
      <c r="C2" s="191"/>
      <c r="D2" s="191"/>
      <c r="E2" s="8" t="s">
        <v>237</v>
      </c>
    </row>
    <row r="3" spans="1:5" ht="12.75" x14ac:dyDescent="0.25">
      <c r="A3" s="204" t="s">
        <v>236</v>
      </c>
      <c r="B3" s="220"/>
      <c r="C3" s="220"/>
      <c r="D3" s="220"/>
      <c r="E3" s="220"/>
    </row>
    <row r="4" spans="1:5" ht="12.75" x14ac:dyDescent="0.25">
      <c r="A4" s="203"/>
      <c r="B4" s="191"/>
      <c r="C4" s="8" t="s">
        <v>235</v>
      </c>
      <c r="D4" s="8" t="s">
        <v>234</v>
      </c>
      <c r="E4" s="8" t="s">
        <v>233</v>
      </c>
    </row>
    <row r="5" spans="1:5" ht="12.75" x14ac:dyDescent="0.25">
      <c r="A5" s="182" t="s">
        <v>232</v>
      </c>
      <c r="B5" s="183"/>
      <c r="C5" s="36">
        <v>717842089</v>
      </c>
      <c r="D5" s="36">
        <v>0</v>
      </c>
      <c r="E5" s="36">
        <v>717842089</v>
      </c>
    </row>
    <row r="6" spans="1:5" ht="12.75" x14ac:dyDescent="0.25">
      <c r="A6" s="232" t="s">
        <v>206</v>
      </c>
      <c r="B6" s="233"/>
      <c r="C6" s="28">
        <v>717842089</v>
      </c>
      <c r="D6" s="81">
        <v>0</v>
      </c>
      <c r="E6" s="28">
        <v>717842089</v>
      </c>
    </row>
    <row r="7" spans="1:5" x14ac:dyDescent="0.25">
      <c r="A7" s="58" t="s">
        <v>231</v>
      </c>
      <c r="B7" s="57" t="s">
        <v>230</v>
      </c>
      <c r="C7" s="56">
        <v>0</v>
      </c>
      <c r="D7" s="82">
        <v>0</v>
      </c>
      <c r="E7" s="56">
        <v>0</v>
      </c>
    </row>
    <row r="8" spans="1:5" x14ac:dyDescent="0.25">
      <c r="A8" s="58" t="s">
        <v>229</v>
      </c>
      <c r="B8" s="57" t="s">
        <v>228</v>
      </c>
      <c r="C8" s="56">
        <v>0</v>
      </c>
      <c r="D8" s="82">
        <v>0</v>
      </c>
      <c r="E8" s="56">
        <v>0</v>
      </c>
    </row>
    <row r="9" spans="1:5" x14ac:dyDescent="0.25">
      <c r="A9" s="58" t="s">
        <v>227</v>
      </c>
      <c r="B9" s="57" t="s">
        <v>226</v>
      </c>
      <c r="C9" s="56">
        <v>715990453</v>
      </c>
      <c r="D9" s="82">
        <v>0</v>
      </c>
      <c r="E9" s="56">
        <v>715990453</v>
      </c>
    </row>
    <row r="10" spans="1:5" ht="22.5" x14ac:dyDescent="0.25">
      <c r="A10" s="58" t="s">
        <v>225</v>
      </c>
      <c r="B10" s="57" t="s">
        <v>224</v>
      </c>
      <c r="C10" s="56">
        <v>0</v>
      </c>
      <c r="D10" s="82">
        <v>0</v>
      </c>
      <c r="E10" s="56">
        <v>0</v>
      </c>
    </row>
    <row r="11" spans="1:5" x14ac:dyDescent="0.25">
      <c r="A11" s="58" t="s">
        <v>223</v>
      </c>
      <c r="B11" s="57" t="s">
        <v>222</v>
      </c>
      <c r="C11" s="56">
        <v>0</v>
      </c>
      <c r="D11" s="82">
        <v>0</v>
      </c>
      <c r="E11" s="56">
        <v>0</v>
      </c>
    </row>
    <row r="12" spans="1:5" x14ac:dyDescent="0.25">
      <c r="A12" s="58" t="s">
        <v>221</v>
      </c>
      <c r="B12" s="57" t="s">
        <v>220</v>
      </c>
      <c r="C12" s="56">
        <v>0</v>
      </c>
      <c r="D12" s="82">
        <v>0</v>
      </c>
      <c r="E12" s="56">
        <v>0</v>
      </c>
    </row>
    <row r="13" spans="1:5" x14ac:dyDescent="0.25">
      <c r="A13" s="58" t="s">
        <v>219</v>
      </c>
      <c r="B13" s="57" t="s">
        <v>218</v>
      </c>
      <c r="C13" s="56">
        <v>0</v>
      </c>
      <c r="D13" s="82">
        <v>0</v>
      </c>
      <c r="E13" s="56">
        <v>0</v>
      </c>
    </row>
    <row r="14" spans="1:5" x14ac:dyDescent="0.25">
      <c r="A14" s="58" t="s">
        <v>217</v>
      </c>
      <c r="B14" s="57" t="s">
        <v>216</v>
      </c>
      <c r="C14" s="56">
        <v>0</v>
      </c>
      <c r="D14" s="82">
        <v>0</v>
      </c>
      <c r="E14" s="56">
        <v>0</v>
      </c>
    </row>
    <row r="15" spans="1:5" x14ac:dyDescent="0.25">
      <c r="A15" s="58" t="s">
        <v>215</v>
      </c>
      <c r="B15" s="57" t="s">
        <v>214</v>
      </c>
      <c r="C15" s="56">
        <v>1851636</v>
      </c>
      <c r="D15" s="82">
        <v>0</v>
      </c>
      <c r="E15" s="56">
        <v>1851636</v>
      </c>
    </row>
    <row r="16" spans="1:5" ht="22.5" x14ac:dyDescent="0.25">
      <c r="A16" s="58" t="s">
        <v>213</v>
      </c>
      <c r="B16" s="57" t="s">
        <v>212</v>
      </c>
      <c r="C16" s="56">
        <v>0</v>
      </c>
      <c r="D16" s="82">
        <v>0</v>
      </c>
      <c r="E16" s="56">
        <v>0</v>
      </c>
    </row>
    <row r="17" spans="1:5" x14ac:dyDescent="0.25">
      <c r="A17" s="58" t="s">
        <v>211</v>
      </c>
      <c r="B17" s="57" t="s">
        <v>210</v>
      </c>
      <c r="C17" s="56">
        <v>0</v>
      </c>
      <c r="D17" s="82">
        <v>0</v>
      </c>
      <c r="E17" s="56">
        <v>0</v>
      </c>
    </row>
    <row r="18" spans="1:5" x14ac:dyDescent="0.25">
      <c r="A18" s="59" t="s">
        <v>209</v>
      </c>
      <c r="B18" s="32" t="s">
        <v>158</v>
      </c>
      <c r="C18" s="28">
        <v>0</v>
      </c>
      <c r="D18" s="81">
        <v>0</v>
      </c>
      <c r="E18" s="28">
        <v>0</v>
      </c>
    </row>
    <row r="19" spans="1:5" ht="12.75" x14ac:dyDescent="0.25">
      <c r="A19" s="242" t="s">
        <v>188</v>
      </c>
      <c r="B19" s="243"/>
      <c r="C19" s="50">
        <v>0</v>
      </c>
      <c r="D19" s="34">
        <v>0</v>
      </c>
      <c r="E19" s="34">
        <v>0</v>
      </c>
    </row>
    <row r="20" spans="1:5" x14ac:dyDescent="0.25">
      <c r="A20" s="55" t="s">
        <v>157</v>
      </c>
      <c r="B20" s="54" t="s">
        <v>156</v>
      </c>
      <c r="C20" s="53">
        <v>0</v>
      </c>
      <c r="D20" s="52">
        <v>0</v>
      </c>
      <c r="E20" s="52">
        <v>0</v>
      </c>
    </row>
    <row r="21" spans="1:5" x14ac:dyDescent="0.25">
      <c r="A21" s="51" t="s">
        <v>155</v>
      </c>
      <c r="B21" s="35" t="s">
        <v>87</v>
      </c>
      <c r="C21" s="50">
        <v>0</v>
      </c>
      <c r="D21" s="34">
        <v>0</v>
      </c>
      <c r="E21" s="34">
        <v>0</v>
      </c>
    </row>
    <row r="22" spans="1:5" ht="12.75" x14ac:dyDescent="0.25">
      <c r="A22" s="182" t="s">
        <v>208</v>
      </c>
      <c r="B22" s="183"/>
      <c r="C22" s="47">
        <v>0</v>
      </c>
      <c r="D22" s="47">
        <v>0</v>
      </c>
      <c r="E22" s="36">
        <v>0</v>
      </c>
    </row>
    <row r="23" spans="1:5" ht="12.75" x14ac:dyDescent="0.25">
      <c r="A23" s="182" t="s">
        <v>148</v>
      </c>
      <c r="B23" s="183"/>
      <c r="C23" s="47">
        <v>0</v>
      </c>
      <c r="D23" s="47">
        <v>0</v>
      </c>
      <c r="E23" s="36">
        <v>0</v>
      </c>
    </row>
    <row r="25" spans="1:5" ht="12.75" x14ac:dyDescent="0.25">
      <c r="A25" s="192" t="s">
        <v>207</v>
      </c>
      <c r="B25" s="193"/>
      <c r="C25" s="41">
        <v>0</v>
      </c>
      <c r="D25" s="41">
        <v>0</v>
      </c>
      <c r="E25" s="41">
        <v>0</v>
      </c>
    </row>
    <row r="26" spans="1:5" ht="12.75" x14ac:dyDescent="0.25">
      <c r="A26" s="232" t="s">
        <v>206</v>
      </c>
      <c r="B26" s="233"/>
      <c r="C26" s="28">
        <v>0</v>
      </c>
      <c r="D26" s="81">
        <v>0</v>
      </c>
      <c r="E26" s="28">
        <v>0</v>
      </c>
    </row>
    <row r="27" spans="1:5" x14ac:dyDescent="0.25">
      <c r="A27" s="58" t="s">
        <v>205</v>
      </c>
      <c r="B27" s="57" t="s">
        <v>204</v>
      </c>
      <c r="C27" s="56">
        <v>0</v>
      </c>
      <c r="D27" s="82">
        <v>0</v>
      </c>
      <c r="E27" s="56">
        <v>0</v>
      </c>
    </row>
    <row r="28" spans="1:5" x14ac:dyDescent="0.25">
      <c r="A28" s="58" t="s">
        <v>203</v>
      </c>
      <c r="B28" s="57" t="s">
        <v>202</v>
      </c>
      <c r="C28" s="56">
        <v>0</v>
      </c>
      <c r="D28" s="82">
        <v>0</v>
      </c>
      <c r="E28" s="56">
        <v>0</v>
      </c>
    </row>
    <row r="29" spans="1:5" x14ac:dyDescent="0.25">
      <c r="A29" s="58" t="s">
        <v>201</v>
      </c>
      <c r="B29" s="57" t="s">
        <v>200</v>
      </c>
      <c r="C29" s="56">
        <v>0</v>
      </c>
      <c r="D29" s="82">
        <v>0</v>
      </c>
      <c r="E29" s="56">
        <v>0</v>
      </c>
    </row>
    <row r="30" spans="1:5" x14ac:dyDescent="0.25">
      <c r="A30" s="58" t="s">
        <v>199</v>
      </c>
      <c r="B30" s="57" t="s">
        <v>95</v>
      </c>
      <c r="C30" s="56">
        <v>0</v>
      </c>
      <c r="D30" s="82">
        <v>0</v>
      </c>
      <c r="E30" s="56">
        <v>0</v>
      </c>
    </row>
    <row r="31" spans="1:5" x14ac:dyDescent="0.25">
      <c r="A31" s="58" t="s">
        <v>198</v>
      </c>
      <c r="B31" s="57" t="s">
        <v>197</v>
      </c>
      <c r="C31" s="56">
        <v>0</v>
      </c>
      <c r="D31" s="82">
        <v>0</v>
      </c>
      <c r="E31" s="56">
        <v>0</v>
      </c>
    </row>
    <row r="32" spans="1:5" x14ac:dyDescent="0.25">
      <c r="A32" s="58" t="s">
        <v>196</v>
      </c>
      <c r="B32" s="57" t="s">
        <v>195</v>
      </c>
      <c r="C32" s="56">
        <v>0</v>
      </c>
      <c r="D32" s="82">
        <v>0</v>
      </c>
      <c r="E32" s="56">
        <v>0</v>
      </c>
    </row>
    <row r="33" spans="1:5" x14ac:dyDescent="0.25">
      <c r="A33" s="58" t="s">
        <v>194</v>
      </c>
      <c r="B33" s="57" t="s">
        <v>193</v>
      </c>
      <c r="C33" s="56">
        <v>0</v>
      </c>
      <c r="D33" s="82">
        <v>0</v>
      </c>
      <c r="E33" s="56">
        <v>0</v>
      </c>
    </row>
    <row r="34" spans="1:5" x14ac:dyDescent="0.25">
      <c r="A34" s="58" t="s">
        <v>192</v>
      </c>
      <c r="B34" s="57" t="s">
        <v>191</v>
      </c>
      <c r="C34" s="56">
        <v>0</v>
      </c>
      <c r="D34" s="82">
        <v>0</v>
      </c>
      <c r="E34" s="56">
        <v>0</v>
      </c>
    </row>
    <row r="35" spans="1:5" x14ac:dyDescent="0.25">
      <c r="A35" s="59" t="s">
        <v>190</v>
      </c>
      <c r="B35" s="32" t="s">
        <v>189</v>
      </c>
      <c r="C35" s="28">
        <v>0</v>
      </c>
      <c r="D35" s="81">
        <v>0</v>
      </c>
      <c r="E35" s="28">
        <v>0</v>
      </c>
    </row>
    <row r="36" spans="1:5" ht="12.75" x14ac:dyDescent="0.25">
      <c r="A36" s="242" t="s">
        <v>188</v>
      </c>
      <c r="B36" s="243"/>
      <c r="C36" s="50">
        <v>0</v>
      </c>
      <c r="D36" s="34">
        <v>0</v>
      </c>
      <c r="E36" s="34">
        <v>0</v>
      </c>
    </row>
    <row r="37" spans="1:5" x14ac:dyDescent="0.25">
      <c r="A37" s="55" t="s">
        <v>90</v>
      </c>
      <c r="B37" s="54" t="s">
        <v>89</v>
      </c>
      <c r="C37" s="53">
        <v>0</v>
      </c>
      <c r="D37" s="52">
        <v>0</v>
      </c>
      <c r="E37" s="52">
        <v>0</v>
      </c>
    </row>
    <row r="38" spans="1:5" x14ac:dyDescent="0.25">
      <c r="A38" s="51" t="s">
        <v>88</v>
      </c>
      <c r="B38" s="35" t="s">
        <v>87</v>
      </c>
      <c r="C38" s="50">
        <v>0</v>
      </c>
      <c r="D38" s="34">
        <v>0</v>
      </c>
      <c r="E38" s="34">
        <v>0</v>
      </c>
    </row>
    <row r="39" spans="1:5" ht="12.75" x14ac:dyDescent="0.25">
      <c r="A39" s="182" t="s">
        <v>187</v>
      </c>
      <c r="B39" s="183"/>
      <c r="C39" s="47">
        <v>0</v>
      </c>
      <c r="D39" s="47">
        <v>0</v>
      </c>
      <c r="E39" s="36">
        <v>0</v>
      </c>
    </row>
  </sheetData>
  <mergeCells count="13">
    <mergeCell ref="A6:B6"/>
    <mergeCell ref="A5:B5"/>
    <mergeCell ref="A4:B4"/>
    <mergeCell ref="A1:D1"/>
    <mergeCell ref="A2:D2"/>
    <mergeCell ref="A3:E3"/>
    <mergeCell ref="A19:B19"/>
    <mergeCell ref="A39:B39"/>
    <mergeCell ref="A36:B36"/>
    <mergeCell ref="A26:B26"/>
    <mergeCell ref="A25:B25"/>
    <mergeCell ref="A23:B23"/>
    <mergeCell ref="A22:B22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1" orientation="landscape" useFirstPageNumber="1" r:id="rId1"/>
  <headerFoot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K35"/>
  <sheetViews>
    <sheetView showGridLines="0" zoomScaleNormal="100" workbookViewId="0">
      <selection activeCell="B16" sqref="B16:H16"/>
    </sheetView>
  </sheetViews>
  <sheetFormatPr baseColWidth="10" defaultRowHeight="12.75" x14ac:dyDescent="0.2"/>
  <cols>
    <col min="1" max="1" width="2.5703125" style="1" customWidth="1"/>
    <col min="2" max="3" width="11.42578125" style="1"/>
    <col min="4" max="4" width="14.28515625" style="1" customWidth="1"/>
    <col min="5" max="5" width="23" style="1" customWidth="1"/>
    <col min="6" max="6" width="22.140625" style="1" customWidth="1"/>
    <col min="7" max="7" width="18.42578125" style="1" customWidth="1"/>
    <col min="8" max="8" width="16.5703125" style="1" customWidth="1"/>
    <col min="9" max="16384" width="11.42578125" style="1"/>
  </cols>
  <sheetData>
    <row r="1" spans="1:9" x14ac:dyDescent="0.2">
      <c r="A1" s="284" t="s">
        <v>71</v>
      </c>
      <c r="B1" s="285"/>
      <c r="C1" s="285"/>
      <c r="D1" s="285"/>
      <c r="E1" s="285"/>
      <c r="F1" s="285"/>
      <c r="G1" s="285"/>
      <c r="H1" s="80" t="s">
        <v>66</v>
      </c>
    </row>
    <row r="2" spans="1:9" x14ac:dyDescent="0.2">
      <c r="A2" s="79"/>
      <c r="B2" s="78"/>
      <c r="C2" s="78"/>
      <c r="D2" s="78"/>
      <c r="E2" s="78"/>
      <c r="F2" s="78"/>
      <c r="G2" s="78"/>
      <c r="H2" s="77"/>
    </row>
    <row r="3" spans="1:9" s="75" customFormat="1" x14ac:dyDescent="0.2">
      <c r="A3" s="76"/>
      <c r="B3" s="76"/>
      <c r="C3" s="76"/>
      <c r="D3" s="76"/>
      <c r="E3" s="76"/>
      <c r="F3" s="76"/>
      <c r="G3" s="76"/>
      <c r="H3" s="76"/>
    </row>
    <row r="4" spans="1:9" s="75" customFormat="1" x14ac:dyDescent="0.2">
      <c r="A4" s="76"/>
      <c r="B4" s="76"/>
      <c r="C4" s="76"/>
      <c r="D4" s="76"/>
      <c r="E4" s="76"/>
      <c r="F4" s="76"/>
      <c r="G4" s="76"/>
      <c r="H4" s="76"/>
    </row>
    <row r="5" spans="1:9" s="75" customFormat="1" x14ac:dyDescent="0.2">
      <c r="A5" s="76"/>
      <c r="B5" s="76"/>
      <c r="C5" s="76"/>
      <c r="D5" s="76"/>
      <c r="E5" s="76"/>
      <c r="F5" s="76"/>
      <c r="G5" s="76"/>
      <c r="H5" s="76"/>
    </row>
    <row r="6" spans="1:9" ht="13.5" thickBot="1" x14ac:dyDescent="0.25"/>
    <row r="7" spans="1:9" ht="13.5" thickTop="1" x14ac:dyDescent="0.2">
      <c r="A7" s="290" t="s">
        <v>186</v>
      </c>
      <c r="B7" s="291"/>
      <c r="C7" s="291"/>
      <c r="D7" s="74"/>
      <c r="E7" s="74"/>
      <c r="F7" s="74"/>
      <c r="G7" s="74"/>
      <c r="H7" s="73"/>
      <c r="I7" s="66"/>
    </row>
    <row r="8" spans="1:9" x14ac:dyDescent="0.2">
      <c r="A8" s="288" t="s">
        <v>185</v>
      </c>
      <c r="B8" s="289"/>
      <c r="C8" s="289"/>
      <c r="D8" s="289"/>
      <c r="E8" s="289"/>
      <c r="F8" s="289"/>
      <c r="G8" s="289"/>
      <c r="H8" s="72"/>
      <c r="I8" s="66"/>
    </row>
    <row r="9" spans="1:9" x14ac:dyDescent="0.2">
      <c r="A9" s="70"/>
      <c r="B9" s="67"/>
      <c r="C9" s="67"/>
      <c r="D9" s="67"/>
      <c r="E9" s="67"/>
      <c r="F9" s="67"/>
      <c r="G9" s="67"/>
      <c r="H9" s="72"/>
      <c r="I9" s="66"/>
    </row>
    <row r="10" spans="1:9" x14ac:dyDescent="0.2">
      <c r="A10" s="70"/>
      <c r="B10" s="286" t="s">
        <v>476</v>
      </c>
      <c r="C10" s="286"/>
      <c r="D10" s="286"/>
      <c r="E10" s="286"/>
      <c r="F10" s="286"/>
      <c r="G10" s="286"/>
      <c r="H10" s="287"/>
      <c r="I10" s="66"/>
    </row>
    <row r="11" spans="1:9" x14ac:dyDescent="0.2">
      <c r="A11" s="70"/>
      <c r="B11" s="286" t="s">
        <v>475</v>
      </c>
      <c r="C11" s="286"/>
      <c r="D11" s="286"/>
      <c r="E11" s="286"/>
      <c r="F11" s="286"/>
      <c r="G11" s="286"/>
      <c r="H11" s="287"/>
      <c r="I11" s="66"/>
    </row>
    <row r="12" spans="1:9" x14ac:dyDescent="0.2">
      <c r="A12" s="70"/>
      <c r="B12" s="282" t="s">
        <v>184</v>
      </c>
      <c r="C12" s="282"/>
      <c r="D12" s="282"/>
      <c r="E12" s="282"/>
      <c r="F12" s="282"/>
      <c r="G12" s="282"/>
      <c r="H12" s="283"/>
      <c r="I12" s="66"/>
    </row>
    <row r="13" spans="1:9" x14ac:dyDescent="0.2">
      <c r="A13" s="70"/>
      <c r="B13" s="67"/>
      <c r="C13" s="67"/>
      <c r="D13" s="67"/>
      <c r="E13" s="67"/>
      <c r="F13" s="67"/>
      <c r="G13" s="67"/>
      <c r="H13" s="72"/>
      <c r="I13" s="66"/>
    </row>
    <row r="14" spans="1:9" x14ac:dyDescent="0.2">
      <c r="A14" s="70"/>
      <c r="B14" s="274"/>
      <c r="C14" s="274"/>
      <c r="D14" s="274"/>
      <c r="E14" s="274"/>
      <c r="F14" s="274"/>
      <c r="G14" s="274"/>
      <c r="H14" s="275"/>
      <c r="I14" s="66"/>
    </row>
    <row r="15" spans="1:9" x14ac:dyDescent="0.2">
      <c r="A15" s="70"/>
      <c r="B15" s="274" t="s">
        <v>477</v>
      </c>
      <c r="C15" s="274"/>
      <c r="D15" s="274"/>
      <c r="E15" s="274"/>
      <c r="F15" s="274"/>
      <c r="G15" s="274"/>
      <c r="H15" s="275"/>
      <c r="I15" s="66"/>
    </row>
    <row r="16" spans="1:9" x14ac:dyDescent="0.2">
      <c r="A16" s="70"/>
      <c r="B16" s="274"/>
      <c r="C16" s="274"/>
      <c r="D16" s="274"/>
      <c r="E16" s="274"/>
      <c r="F16" s="274"/>
      <c r="G16" s="274"/>
      <c r="H16" s="275"/>
      <c r="I16" s="66"/>
    </row>
    <row r="17" spans="1:9" x14ac:dyDescent="0.2">
      <c r="A17" s="70"/>
      <c r="B17" s="68"/>
      <c r="C17" s="68"/>
      <c r="D17" s="68"/>
      <c r="E17" s="68"/>
      <c r="F17" s="68"/>
      <c r="G17" s="68"/>
      <c r="H17" s="71"/>
      <c r="I17" s="66"/>
    </row>
    <row r="18" spans="1:9" ht="12.75" customHeight="1" x14ac:dyDescent="0.2">
      <c r="A18" s="70"/>
      <c r="B18" s="280" t="s">
        <v>183</v>
      </c>
      <c r="C18" s="280"/>
      <c r="D18" s="280"/>
      <c r="E18" s="280"/>
      <c r="F18" s="280"/>
      <c r="G18" s="280"/>
      <c r="H18" s="281"/>
      <c r="I18" s="66"/>
    </row>
    <row r="19" spans="1:9" x14ac:dyDescent="0.2">
      <c r="A19" s="70"/>
      <c r="B19" s="274" t="s">
        <v>182</v>
      </c>
      <c r="C19" s="274"/>
      <c r="D19" s="274"/>
      <c r="E19" s="274"/>
      <c r="F19" s="274"/>
      <c r="G19" s="274"/>
      <c r="H19" s="275"/>
      <c r="I19" s="66"/>
    </row>
    <row r="20" spans="1:9" x14ac:dyDescent="0.2">
      <c r="A20" s="70"/>
      <c r="B20" s="274"/>
      <c r="C20" s="274"/>
      <c r="D20" s="274"/>
      <c r="E20" s="274"/>
      <c r="F20" s="274"/>
      <c r="G20" s="274"/>
      <c r="H20" s="275"/>
      <c r="I20" s="66"/>
    </row>
    <row r="21" spans="1:9" x14ac:dyDescent="0.2">
      <c r="A21" s="70"/>
      <c r="B21" s="274" t="s">
        <v>181</v>
      </c>
      <c r="C21" s="274"/>
      <c r="D21" s="274"/>
      <c r="E21" s="274"/>
      <c r="F21" s="274"/>
      <c r="G21" s="274"/>
      <c r="H21" s="275"/>
      <c r="I21" s="66"/>
    </row>
    <row r="22" spans="1:9" x14ac:dyDescent="0.2">
      <c r="A22" s="70"/>
      <c r="B22" s="274" t="s">
        <v>180</v>
      </c>
      <c r="C22" s="274"/>
      <c r="D22" s="274"/>
      <c r="E22" s="274"/>
      <c r="F22" s="274"/>
      <c r="G22" s="274"/>
      <c r="H22" s="275"/>
      <c r="I22" s="66"/>
    </row>
    <row r="23" spans="1:9" ht="12" customHeight="1" thickBot="1" x14ac:dyDescent="0.25">
      <c r="A23" s="69"/>
      <c r="B23" s="277"/>
      <c r="C23" s="277"/>
      <c r="D23" s="277"/>
      <c r="E23" s="277"/>
      <c r="F23" s="277"/>
      <c r="G23" s="277"/>
      <c r="H23" s="278"/>
      <c r="I23" s="66"/>
    </row>
    <row r="24" spans="1:9" ht="12" customHeight="1" thickTop="1" x14ac:dyDescent="0.2">
      <c r="A24" s="67"/>
      <c r="B24" s="68"/>
      <c r="C24" s="68"/>
      <c r="D24" s="68"/>
      <c r="E24" s="68"/>
      <c r="F24" s="68"/>
      <c r="G24" s="68"/>
      <c r="H24" s="68"/>
      <c r="I24" s="66"/>
    </row>
    <row r="25" spans="1:9" x14ac:dyDescent="0.2">
      <c r="A25" s="67"/>
      <c r="B25" s="279"/>
      <c r="C25" s="279"/>
      <c r="D25" s="279"/>
      <c r="E25" s="279"/>
      <c r="F25" s="279"/>
      <c r="G25" s="279"/>
      <c r="H25" s="279"/>
      <c r="I25" s="66"/>
    </row>
    <row r="26" spans="1:9" x14ac:dyDescent="0.2">
      <c r="A26" s="67"/>
      <c r="B26" s="274"/>
      <c r="C26" s="274"/>
      <c r="D26" s="274"/>
      <c r="E26" s="274"/>
      <c r="F26" s="274"/>
      <c r="G26" s="274"/>
      <c r="H26" s="274"/>
      <c r="I26" s="66"/>
    </row>
    <row r="27" spans="1:9" x14ac:dyDescent="0.2">
      <c r="A27" s="67"/>
      <c r="I27" s="66"/>
    </row>
    <row r="28" spans="1:9" x14ac:dyDescent="0.2">
      <c r="A28" s="66"/>
      <c r="B28" s="276"/>
      <c r="C28" s="276"/>
      <c r="D28" s="276"/>
      <c r="E28" s="276"/>
      <c r="F28" s="276"/>
      <c r="G28" s="276"/>
      <c r="H28" s="276"/>
      <c r="I28" s="66"/>
    </row>
    <row r="29" spans="1:9" x14ac:dyDescent="0.2">
      <c r="A29" s="66"/>
      <c r="B29" s="66"/>
      <c r="C29" s="66"/>
      <c r="D29" s="66"/>
      <c r="E29" s="66"/>
      <c r="F29" s="66"/>
      <c r="G29" s="66"/>
      <c r="H29" s="66"/>
      <c r="I29" s="66"/>
    </row>
    <row r="35" spans="11:11" x14ac:dyDescent="0.2">
      <c r="K35" s="2"/>
    </row>
  </sheetData>
  <mergeCells count="18">
    <mergeCell ref="B12:H12"/>
    <mergeCell ref="A1:G1"/>
    <mergeCell ref="B11:H11"/>
    <mergeCell ref="B10:H10"/>
    <mergeCell ref="A8:G8"/>
    <mergeCell ref="A7:C7"/>
    <mergeCell ref="B15:H15"/>
    <mergeCell ref="B20:H20"/>
    <mergeCell ref="B25:H25"/>
    <mergeCell ref="B14:H14"/>
    <mergeCell ref="B16:H16"/>
    <mergeCell ref="B18:H18"/>
    <mergeCell ref="B19:H19"/>
    <mergeCell ref="B26:H26"/>
    <mergeCell ref="B21:H21"/>
    <mergeCell ref="B28:H28"/>
    <mergeCell ref="B22:H22"/>
    <mergeCell ref="B23:H23"/>
  </mergeCells>
  <printOptions horizontalCentered="1"/>
  <pageMargins left="0.78740157480314965" right="0.78740157480314965" top="0.98425196850393704" bottom="0.98425196850393704" header="0.51181102362204722" footer="0.51181102362204722"/>
  <pageSetup paperSize="9" firstPageNumber="12" orientation="landscape" useFirstPageNumber="1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workbookViewId="0">
      <selection sqref="A1:I1"/>
    </sheetView>
  </sheetViews>
  <sheetFormatPr baseColWidth="10" defaultRowHeight="11.25" x14ac:dyDescent="0.25"/>
  <cols>
    <col min="1" max="1" width="9.7109375" style="4" customWidth="1"/>
    <col min="2" max="2" width="30.7109375" style="6" customWidth="1"/>
    <col min="3" max="12" width="12.7109375" style="4" customWidth="1"/>
    <col min="13" max="16384" width="11.42578125" style="4"/>
  </cols>
  <sheetData>
    <row r="1" spans="1:10" ht="12.75" x14ac:dyDescent="0.25">
      <c r="A1" s="190" t="s">
        <v>67</v>
      </c>
      <c r="B1" s="191"/>
      <c r="C1" s="191"/>
      <c r="D1" s="191"/>
      <c r="E1" s="191"/>
      <c r="F1" s="191"/>
      <c r="G1" s="191"/>
      <c r="H1" s="191"/>
      <c r="I1" s="191"/>
      <c r="J1" s="8" t="s">
        <v>66</v>
      </c>
    </row>
    <row r="2" spans="1:10" ht="12.75" x14ac:dyDescent="0.25">
      <c r="A2" s="190" t="s">
        <v>179</v>
      </c>
      <c r="B2" s="191"/>
      <c r="C2" s="191"/>
      <c r="D2" s="191"/>
      <c r="E2" s="191"/>
      <c r="F2" s="191"/>
      <c r="G2" s="191"/>
      <c r="H2" s="191"/>
      <c r="I2" s="191"/>
      <c r="J2" s="8" t="s">
        <v>178</v>
      </c>
    </row>
    <row r="4" spans="1:10" ht="12.75" x14ac:dyDescent="0.25">
      <c r="A4" s="13" t="s">
        <v>9</v>
      </c>
      <c r="B4" s="12" t="s">
        <v>0</v>
      </c>
      <c r="C4" s="292" t="s">
        <v>129</v>
      </c>
      <c r="D4" s="293"/>
      <c r="E4" s="292" t="s">
        <v>16</v>
      </c>
      <c r="F4" s="293"/>
      <c r="G4" s="292" t="s">
        <v>15</v>
      </c>
      <c r="H4" s="293"/>
      <c r="I4" s="292" t="s">
        <v>127</v>
      </c>
      <c r="J4" s="293"/>
    </row>
    <row r="5" spans="1:10" ht="12.75" x14ac:dyDescent="0.25">
      <c r="A5" s="30"/>
      <c r="B5" s="60"/>
      <c r="C5" s="294" t="s">
        <v>126</v>
      </c>
      <c r="D5" s="295"/>
      <c r="E5" s="294"/>
      <c r="F5" s="295"/>
      <c r="G5" s="294" t="s">
        <v>125</v>
      </c>
      <c r="H5" s="295"/>
      <c r="I5" s="294" t="s">
        <v>177</v>
      </c>
      <c r="J5" s="295"/>
    </row>
    <row r="6" spans="1:10" x14ac:dyDescent="0.25">
      <c r="A6" s="29"/>
      <c r="B6" s="3"/>
      <c r="C6" s="10" t="s">
        <v>2</v>
      </c>
      <c r="D6" s="10" t="s">
        <v>1</v>
      </c>
      <c r="E6" s="10" t="s">
        <v>2</v>
      </c>
      <c r="F6" s="10" t="s">
        <v>1</v>
      </c>
      <c r="G6" s="10" t="s">
        <v>2</v>
      </c>
      <c r="H6" s="10" t="s">
        <v>1</v>
      </c>
      <c r="I6" s="10" t="s">
        <v>2</v>
      </c>
      <c r="J6" s="10" t="s">
        <v>1</v>
      </c>
    </row>
    <row r="7" spans="1:10" x14ac:dyDescent="0.25">
      <c r="A7" s="49" t="s">
        <v>176</v>
      </c>
      <c r="B7" s="48" t="s">
        <v>122</v>
      </c>
      <c r="C7" s="36">
        <v>2096649261</v>
      </c>
      <c r="D7" s="36">
        <v>1790072</v>
      </c>
      <c r="E7" s="36">
        <v>243562766</v>
      </c>
      <c r="F7" s="36">
        <v>1851636</v>
      </c>
      <c r="G7" s="36">
        <v>1853086495</v>
      </c>
      <c r="H7" s="36">
        <v>0</v>
      </c>
      <c r="I7" s="36">
        <v>0</v>
      </c>
      <c r="J7" s="36">
        <v>-61564</v>
      </c>
    </row>
    <row r="8" spans="1:10" x14ac:dyDescent="0.25">
      <c r="A8" s="58" t="s">
        <v>175</v>
      </c>
      <c r="B8" s="57" t="s">
        <v>52</v>
      </c>
      <c r="C8" s="56">
        <v>2096649261</v>
      </c>
      <c r="D8" s="56">
        <v>1790072</v>
      </c>
      <c r="E8" s="56">
        <v>243562766</v>
      </c>
      <c r="F8" s="56">
        <v>1851636</v>
      </c>
      <c r="G8" s="56">
        <v>1853086495</v>
      </c>
      <c r="H8" s="56">
        <v>0</v>
      </c>
      <c r="I8" s="56">
        <v>0</v>
      </c>
      <c r="J8" s="56">
        <v>-61564</v>
      </c>
    </row>
    <row r="9" spans="1:10" x14ac:dyDescent="0.25">
      <c r="A9" s="58" t="s">
        <v>174</v>
      </c>
      <c r="B9" s="57" t="s">
        <v>119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</row>
    <row r="10" spans="1:10" x14ac:dyDescent="0.25">
      <c r="A10" s="58" t="s">
        <v>173</v>
      </c>
      <c r="B10" s="57" t="s">
        <v>117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</row>
    <row r="11" spans="1:10" ht="22.5" x14ac:dyDescent="0.25">
      <c r="A11" s="58" t="s">
        <v>172</v>
      </c>
      <c r="B11" s="57" t="s">
        <v>115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 x14ac:dyDescent="0.25">
      <c r="A12" s="58" t="s">
        <v>171</v>
      </c>
      <c r="B12" s="57" t="s">
        <v>113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</row>
    <row r="13" spans="1:10" x14ac:dyDescent="0.25">
      <c r="A13" s="58" t="s">
        <v>170</v>
      </c>
      <c r="B13" s="57" t="s">
        <v>111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</row>
    <row r="14" spans="1:10" x14ac:dyDescent="0.25">
      <c r="A14" s="58" t="s">
        <v>169</v>
      </c>
      <c r="B14" s="57" t="s">
        <v>109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</row>
    <row r="15" spans="1:10" x14ac:dyDescent="0.25">
      <c r="A15" s="58" t="s">
        <v>168</v>
      </c>
      <c r="B15" s="57" t="s">
        <v>107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</row>
    <row r="16" spans="1:10" x14ac:dyDescent="0.25">
      <c r="A16" s="58" t="s">
        <v>167</v>
      </c>
      <c r="B16" s="57" t="s">
        <v>105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</row>
    <row r="17" spans="1:10" x14ac:dyDescent="0.25">
      <c r="A17" s="59" t="s">
        <v>166</v>
      </c>
      <c r="B17" s="32" t="s">
        <v>103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1:10" x14ac:dyDescent="0.25">
      <c r="A18" s="49" t="s">
        <v>165</v>
      </c>
      <c r="B18" s="48" t="s">
        <v>101</v>
      </c>
      <c r="C18" s="36">
        <v>1551312620</v>
      </c>
      <c r="D18" s="36">
        <v>3646171809</v>
      </c>
      <c r="E18" s="36">
        <v>0</v>
      </c>
      <c r="F18" s="36">
        <v>715990453</v>
      </c>
      <c r="G18" s="36">
        <v>1551312620</v>
      </c>
      <c r="H18" s="36">
        <v>2930181356</v>
      </c>
      <c r="I18" s="36">
        <v>0</v>
      </c>
      <c r="J18" s="36">
        <v>0</v>
      </c>
    </row>
    <row r="19" spans="1:10" x14ac:dyDescent="0.25">
      <c r="A19" s="58" t="s">
        <v>164</v>
      </c>
      <c r="B19" s="57" t="s">
        <v>163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</row>
    <row r="20" spans="1:10" x14ac:dyDescent="0.25">
      <c r="A20" s="58" t="s">
        <v>162</v>
      </c>
      <c r="B20" s="57" t="s">
        <v>95</v>
      </c>
      <c r="C20" s="56">
        <v>0</v>
      </c>
      <c r="D20" s="56">
        <v>2094859189</v>
      </c>
      <c r="E20" s="56">
        <v>0</v>
      </c>
      <c r="F20" s="56">
        <v>0</v>
      </c>
      <c r="G20" s="56">
        <v>0</v>
      </c>
      <c r="H20" s="56">
        <v>2094859189</v>
      </c>
      <c r="I20" s="56">
        <v>0</v>
      </c>
      <c r="J20" s="56">
        <v>0</v>
      </c>
    </row>
    <row r="21" spans="1:10" ht="22.5" x14ac:dyDescent="0.25">
      <c r="A21" s="58" t="s">
        <v>161</v>
      </c>
      <c r="B21" s="57" t="s">
        <v>160</v>
      </c>
      <c r="C21" s="56">
        <v>1551312620</v>
      </c>
      <c r="D21" s="56">
        <v>1551312620</v>
      </c>
      <c r="E21" s="56">
        <v>0</v>
      </c>
      <c r="F21" s="56">
        <v>715990453</v>
      </c>
      <c r="G21" s="56">
        <v>1551312620</v>
      </c>
      <c r="H21" s="56">
        <v>835322167</v>
      </c>
      <c r="I21" s="56">
        <v>0</v>
      </c>
      <c r="J21" s="56">
        <v>0</v>
      </c>
    </row>
    <row r="22" spans="1:10" x14ac:dyDescent="0.25">
      <c r="A22" s="58" t="s">
        <v>159</v>
      </c>
      <c r="B22" s="57" t="s">
        <v>158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</row>
    <row r="23" spans="1:10" x14ac:dyDescent="0.25">
      <c r="A23" s="55" t="s">
        <v>157</v>
      </c>
      <c r="B23" s="54" t="s">
        <v>156</v>
      </c>
      <c r="C23" s="52">
        <v>0</v>
      </c>
      <c r="D23" s="52">
        <v>0</v>
      </c>
      <c r="E23" s="52">
        <v>0</v>
      </c>
      <c r="F23" s="52">
        <v>0</v>
      </c>
      <c r="G23" s="53">
        <v>0</v>
      </c>
      <c r="H23" s="53">
        <v>0</v>
      </c>
      <c r="I23" s="52">
        <v>0</v>
      </c>
      <c r="J23" s="52">
        <v>0</v>
      </c>
    </row>
    <row r="24" spans="1:10" x14ac:dyDescent="0.25">
      <c r="A24" s="51" t="s">
        <v>155</v>
      </c>
      <c r="B24" s="35" t="s">
        <v>87</v>
      </c>
      <c r="C24" s="34">
        <v>0</v>
      </c>
      <c r="D24" s="34">
        <v>0</v>
      </c>
      <c r="E24" s="34">
        <v>0</v>
      </c>
      <c r="F24" s="34">
        <v>0</v>
      </c>
      <c r="G24" s="50">
        <v>0</v>
      </c>
      <c r="H24" s="50">
        <v>0</v>
      </c>
      <c r="I24" s="34">
        <v>0</v>
      </c>
      <c r="J24" s="34">
        <v>0</v>
      </c>
    </row>
    <row r="25" spans="1:10" x14ac:dyDescent="0.25">
      <c r="A25" s="49" t="s">
        <v>86</v>
      </c>
      <c r="B25" s="48" t="s">
        <v>85</v>
      </c>
      <c r="C25" s="47">
        <v>0</v>
      </c>
      <c r="D25" s="36">
        <v>0</v>
      </c>
      <c r="E25" s="47">
        <v>0</v>
      </c>
      <c r="F25" s="36">
        <v>0</v>
      </c>
      <c r="G25" s="47">
        <v>0</v>
      </c>
      <c r="H25" s="36">
        <v>0</v>
      </c>
      <c r="I25" s="47">
        <v>0</v>
      </c>
      <c r="J25" s="36">
        <v>0</v>
      </c>
    </row>
    <row r="26" spans="1:10" ht="21" x14ac:dyDescent="0.25">
      <c r="A26" s="65" t="s">
        <v>154</v>
      </c>
      <c r="B26" s="64" t="s">
        <v>153</v>
      </c>
      <c r="C26" s="62">
        <v>0</v>
      </c>
      <c r="D26" s="63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</row>
    <row r="27" spans="1:10" ht="21" x14ac:dyDescent="0.25">
      <c r="A27" s="46" t="s">
        <v>152</v>
      </c>
      <c r="B27" s="45" t="s">
        <v>151</v>
      </c>
      <c r="C27" s="43">
        <v>0</v>
      </c>
      <c r="D27" s="44">
        <v>0</v>
      </c>
      <c r="E27" s="43">
        <v>0</v>
      </c>
      <c r="F27" s="44">
        <v>0</v>
      </c>
      <c r="G27" s="43">
        <v>0</v>
      </c>
      <c r="H27" s="44">
        <v>0</v>
      </c>
      <c r="I27" s="43">
        <v>0</v>
      </c>
      <c r="J27" s="44">
        <v>0</v>
      </c>
    </row>
    <row r="28" spans="1:10" ht="22.5" x14ac:dyDescent="0.25">
      <c r="A28" s="49" t="s">
        <v>150</v>
      </c>
      <c r="B28" s="48" t="s">
        <v>149</v>
      </c>
      <c r="C28" s="47"/>
      <c r="D28" s="36">
        <v>0</v>
      </c>
      <c r="E28" s="47">
        <v>0</v>
      </c>
      <c r="F28" s="36">
        <v>0</v>
      </c>
      <c r="G28" s="47">
        <v>0</v>
      </c>
      <c r="H28" s="47">
        <v>0</v>
      </c>
      <c r="I28" s="47">
        <v>0</v>
      </c>
      <c r="J28" s="36">
        <v>0</v>
      </c>
    </row>
    <row r="29" spans="1:10" ht="12.75" x14ac:dyDescent="0.25">
      <c r="A29" s="182" t="s">
        <v>82</v>
      </c>
      <c r="B29" s="183"/>
      <c r="C29" s="36">
        <v>3647961881</v>
      </c>
      <c r="D29" s="36">
        <v>3647961881</v>
      </c>
      <c r="E29" s="36">
        <v>243562766</v>
      </c>
      <c r="F29" s="36">
        <v>717842089</v>
      </c>
      <c r="G29" s="36">
        <v>3404399115</v>
      </c>
      <c r="H29" s="36">
        <v>2930181356</v>
      </c>
      <c r="I29" s="36">
        <v>0</v>
      </c>
      <c r="J29" s="36">
        <v>-61564</v>
      </c>
    </row>
    <row r="30" spans="1:10" x14ac:dyDescent="0.25">
      <c r="C30" s="42"/>
      <c r="D30" s="42"/>
      <c r="E30" s="42"/>
      <c r="F30" s="42"/>
      <c r="G30" s="42"/>
      <c r="H30" s="42"/>
      <c r="I30" s="42"/>
      <c r="J30" s="42"/>
    </row>
    <row r="31" spans="1:10" ht="12.75" x14ac:dyDescent="0.25">
      <c r="A31" s="192" t="s">
        <v>148</v>
      </c>
      <c r="B31" s="193"/>
      <c r="C31" s="41">
        <v>0</v>
      </c>
      <c r="D31" s="41">
        <v>0</v>
      </c>
      <c r="E31" s="10"/>
      <c r="F31" s="10"/>
      <c r="G31" s="10"/>
      <c r="H31" s="10"/>
      <c r="I31" s="10"/>
      <c r="J31" s="10"/>
    </row>
    <row r="32" spans="1:10" x14ac:dyDescent="0.25">
      <c r="A32" s="40" t="s">
        <v>80</v>
      </c>
    </row>
    <row r="33" spans="1:1" x14ac:dyDescent="0.25">
      <c r="A33" s="40" t="s">
        <v>147</v>
      </c>
    </row>
  </sheetData>
  <mergeCells count="12">
    <mergeCell ref="I4:J4"/>
    <mergeCell ref="I5:J5"/>
    <mergeCell ref="A31:B31"/>
    <mergeCell ref="A29:B29"/>
    <mergeCell ref="A1:I1"/>
    <mergeCell ref="A2:I2"/>
    <mergeCell ref="C4:D4"/>
    <mergeCell ref="C5:D5"/>
    <mergeCell ref="E4:F4"/>
    <mergeCell ref="E5:F5"/>
    <mergeCell ref="G4:H4"/>
    <mergeCell ref="G5:H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7" firstPageNumber="13" orientation="landscape" useFirstPageNumber="1" r:id="rId1"/>
  <headerFoot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A4" sqref="A4:J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03" t="s">
        <v>71</v>
      </c>
      <c r="B1" s="191"/>
      <c r="C1" s="191"/>
      <c r="D1" s="191"/>
      <c r="E1" s="191"/>
      <c r="F1" s="191"/>
      <c r="G1" s="191"/>
      <c r="H1" s="191"/>
      <c r="I1" s="8" t="s">
        <v>66</v>
      </c>
    </row>
    <row r="2" spans="1:9" ht="12.75" x14ac:dyDescent="0.25">
      <c r="A2" s="203" t="s">
        <v>146</v>
      </c>
      <c r="B2" s="191"/>
      <c r="C2" s="191"/>
      <c r="D2" s="191"/>
      <c r="E2" s="191"/>
      <c r="F2" s="191"/>
      <c r="G2" s="191"/>
      <c r="H2" s="191"/>
      <c r="I2" s="8" t="s">
        <v>62</v>
      </c>
    </row>
    <row r="4" spans="1:9" ht="12.75" x14ac:dyDescent="0.25">
      <c r="A4" s="251" t="s">
        <v>61</v>
      </c>
      <c r="B4" s="220"/>
      <c r="C4" s="220"/>
      <c r="D4" s="220"/>
      <c r="E4" s="220"/>
      <c r="F4" s="220"/>
      <c r="G4" s="220"/>
      <c r="H4" s="220"/>
      <c r="I4" s="220"/>
    </row>
    <row r="6" spans="1:9" x14ac:dyDescent="0.25">
      <c r="A6" s="302" t="s">
        <v>0</v>
      </c>
      <c r="B6" s="303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8</v>
      </c>
      <c r="I6" s="12" t="s">
        <v>29</v>
      </c>
    </row>
    <row r="7" spans="1:9" ht="33.75" x14ac:dyDescent="0.25">
      <c r="A7" s="304"/>
      <c r="B7" s="304"/>
      <c r="C7" s="3" t="s">
        <v>53</v>
      </c>
      <c r="D7" s="3" t="s">
        <v>52</v>
      </c>
      <c r="E7" s="3" t="s">
        <v>51</v>
      </c>
      <c r="F7" s="3" t="s">
        <v>50</v>
      </c>
      <c r="G7" s="3" t="s">
        <v>49</v>
      </c>
      <c r="H7" s="3" t="s">
        <v>35</v>
      </c>
      <c r="I7" s="3" t="s">
        <v>27</v>
      </c>
    </row>
    <row r="8" spans="1:9" ht="33" customHeight="1" x14ac:dyDescent="0.25">
      <c r="A8" s="296" t="s">
        <v>145</v>
      </c>
      <c r="B8" s="297"/>
    </row>
    <row r="9" spans="1:9" ht="12.75" x14ac:dyDescent="0.25">
      <c r="A9" s="300" t="s">
        <v>63</v>
      </c>
      <c r="B9" s="301"/>
      <c r="C9" s="9"/>
      <c r="D9" s="9"/>
      <c r="E9" s="9"/>
      <c r="F9" s="9"/>
      <c r="G9" s="9"/>
      <c r="H9" s="9"/>
      <c r="I9" s="9">
        <f>SUM($C9:H9)</f>
        <v>0</v>
      </c>
    </row>
    <row r="10" spans="1:9" ht="12.75" x14ac:dyDescent="0.25">
      <c r="A10" s="298" t="s">
        <v>16</v>
      </c>
      <c r="B10" s="299"/>
      <c r="C10" s="28"/>
      <c r="D10" s="28"/>
      <c r="E10" s="28"/>
      <c r="F10" s="28"/>
      <c r="G10" s="28"/>
      <c r="H10" s="28"/>
      <c r="I10" s="28">
        <f>SUM($C10:H10)</f>
        <v>0</v>
      </c>
    </row>
    <row r="11" spans="1:9" ht="12.75" x14ac:dyDescent="0.25">
      <c r="A11" s="298" t="s">
        <v>69</v>
      </c>
      <c r="B11" s="299"/>
      <c r="C11" s="28"/>
      <c r="D11" s="28"/>
      <c r="E11" s="28"/>
      <c r="F11" s="28"/>
      <c r="G11" s="28"/>
      <c r="H11" s="28"/>
      <c r="I11" s="28">
        <f>SUM($C11:H11)</f>
        <v>0</v>
      </c>
    </row>
    <row r="12" spans="1:9" ht="12.75" x14ac:dyDescent="0.25">
      <c r="A12" s="298" t="s">
        <v>76</v>
      </c>
      <c r="B12" s="299"/>
      <c r="C12" s="28"/>
      <c r="D12" s="28"/>
      <c r="E12" s="28"/>
      <c r="F12" s="28"/>
      <c r="G12" s="28"/>
      <c r="H12" s="28"/>
      <c r="I12" s="28">
        <f>SUM($C12:H12)</f>
        <v>0</v>
      </c>
    </row>
    <row r="13" spans="1:9" ht="33" customHeight="1" x14ac:dyDescent="0.25">
      <c r="A13" s="296" t="s">
        <v>144</v>
      </c>
      <c r="B13" s="297"/>
    </row>
    <row r="14" spans="1:9" ht="12.75" x14ac:dyDescent="0.25">
      <c r="A14" s="300" t="s">
        <v>63</v>
      </c>
      <c r="B14" s="301"/>
      <c r="C14" s="9">
        <v>0</v>
      </c>
      <c r="D14" s="9">
        <v>2096649261</v>
      </c>
      <c r="E14" s="9">
        <v>0</v>
      </c>
      <c r="F14" s="9">
        <v>0</v>
      </c>
      <c r="G14" s="9">
        <v>0</v>
      </c>
      <c r="H14" s="9">
        <v>0</v>
      </c>
      <c r="I14" s="9">
        <f>SUM($C14:H14)</f>
        <v>2096649261</v>
      </c>
    </row>
    <row r="15" spans="1:9" ht="12.75" x14ac:dyDescent="0.25">
      <c r="A15" s="298" t="s">
        <v>16</v>
      </c>
      <c r="B15" s="299"/>
      <c r="C15" s="28">
        <v>0</v>
      </c>
      <c r="D15" s="28">
        <v>243562766</v>
      </c>
      <c r="E15" s="28">
        <v>0</v>
      </c>
      <c r="F15" s="28">
        <v>0</v>
      </c>
      <c r="G15" s="28">
        <v>0</v>
      </c>
      <c r="H15" s="28">
        <v>0</v>
      </c>
      <c r="I15" s="28">
        <f>SUM($C15:H15)</f>
        <v>243562766</v>
      </c>
    </row>
    <row r="16" spans="1:9" ht="12.75" x14ac:dyDescent="0.25">
      <c r="A16" s="298" t="s">
        <v>69</v>
      </c>
      <c r="B16" s="299"/>
      <c r="C16" s="28">
        <v>0</v>
      </c>
      <c r="D16" s="28">
        <v>1853086495</v>
      </c>
      <c r="E16" s="28">
        <v>0</v>
      </c>
      <c r="F16" s="28">
        <v>0</v>
      </c>
      <c r="G16" s="28">
        <v>0</v>
      </c>
      <c r="H16" s="28">
        <v>0</v>
      </c>
      <c r="I16" s="28">
        <f>SUM($C16:H16)</f>
        <v>1853086495</v>
      </c>
    </row>
    <row r="17" spans="1:9" ht="12.75" x14ac:dyDescent="0.25">
      <c r="A17" s="298" t="s">
        <v>76</v>
      </c>
      <c r="B17" s="299"/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f>SUM($C17:H17)</f>
        <v>0</v>
      </c>
    </row>
    <row r="18" spans="1:9" ht="33" customHeight="1" x14ac:dyDescent="0.25">
      <c r="A18" s="296" t="s">
        <v>143</v>
      </c>
      <c r="B18" s="297"/>
    </row>
    <row r="19" spans="1:9" ht="12.75" x14ac:dyDescent="0.25">
      <c r="A19" s="300" t="s">
        <v>63</v>
      </c>
      <c r="B19" s="301"/>
      <c r="C19" s="9">
        <v>0</v>
      </c>
      <c r="D19" s="9">
        <v>1790072</v>
      </c>
      <c r="E19" s="9">
        <v>0</v>
      </c>
      <c r="F19" s="9">
        <v>0</v>
      </c>
      <c r="G19" s="9">
        <v>0</v>
      </c>
      <c r="H19" s="9">
        <v>0</v>
      </c>
      <c r="I19" s="9">
        <f>SUM($C19:H19)</f>
        <v>1790072</v>
      </c>
    </row>
    <row r="20" spans="1:9" ht="12.75" x14ac:dyDescent="0.25">
      <c r="A20" s="298" t="s">
        <v>16</v>
      </c>
      <c r="B20" s="299"/>
      <c r="C20" s="28">
        <v>0</v>
      </c>
      <c r="D20" s="28">
        <v>1851636</v>
      </c>
      <c r="E20" s="28">
        <v>0</v>
      </c>
      <c r="F20" s="28">
        <v>0</v>
      </c>
      <c r="G20" s="28">
        <v>0</v>
      </c>
      <c r="H20" s="28">
        <v>0</v>
      </c>
      <c r="I20" s="28">
        <f>SUM($C20:H20)</f>
        <v>1851636</v>
      </c>
    </row>
    <row r="21" spans="1:9" ht="12.75" x14ac:dyDescent="0.25">
      <c r="A21" s="298" t="s">
        <v>69</v>
      </c>
      <c r="B21" s="299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f>SUM($C21:H21)</f>
        <v>0</v>
      </c>
    </row>
    <row r="22" spans="1:9" ht="12.75" x14ac:dyDescent="0.25">
      <c r="A22" s="298" t="s">
        <v>76</v>
      </c>
      <c r="B22" s="299"/>
      <c r="C22" s="28">
        <v>0</v>
      </c>
      <c r="D22" s="28">
        <v>-61564</v>
      </c>
      <c r="E22" s="28">
        <v>0</v>
      </c>
      <c r="F22" s="28">
        <v>0</v>
      </c>
      <c r="G22" s="28">
        <v>0</v>
      </c>
      <c r="H22" s="28">
        <v>0</v>
      </c>
      <c r="I22" s="28">
        <f>SUM($C22:H22)</f>
        <v>-61564</v>
      </c>
    </row>
    <row r="23" spans="1:9" ht="33" customHeight="1" x14ac:dyDescent="0.25">
      <c r="A23" s="296" t="s">
        <v>142</v>
      </c>
      <c r="B23" s="297"/>
    </row>
    <row r="24" spans="1:9" x14ac:dyDescent="0.25">
      <c r="A24" s="7"/>
      <c r="B24" s="7"/>
      <c r="C24" s="7"/>
      <c r="D24" s="7"/>
      <c r="E24" s="7"/>
      <c r="F24" s="7"/>
      <c r="G24" s="7"/>
      <c r="H24" s="7"/>
      <c r="I24" s="7"/>
    </row>
  </sheetData>
  <mergeCells count="20">
    <mergeCell ref="A8:B8"/>
    <mergeCell ref="A6:B7"/>
    <mergeCell ref="A1:H1"/>
    <mergeCell ref="A2:H2"/>
    <mergeCell ref="A4:I4"/>
    <mergeCell ref="A13:B13"/>
    <mergeCell ref="A12:B12"/>
    <mergeCell ref="A11:B11"/>
    <mergeCell ref="A10:B10"/>
    <mergeCell ref="A9:B9"/>
    <mergeCell ref="A18:B18"/>
    <mergeCell ref="A17:B17"/>
    <mergeCell ref="A16:B16"/>
    <mergeCell ref="A15:B15"/>
    <mergeCell ref="A14:B14"/>
    <mergeCell ref="A23:B23"/>
    <mergeCell ref="A22:B22"/>
    <mergeCell ref="A21:B21"/>
    <mergeCell ref="A20:B20"/>
    <mergeCell ref="A19:B1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4" pageOrder="overThenDown" orientation="landscape" useFirstPageNumber="1" r:id="rId1"/>
  <headerFoot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sqref="A1:E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6" width="17.7109375" style="4" customWidth="1"/>
    <col min="7" max="16384" width="11.42578125" style="4"/>
  </cols>
  <sheetData>
    <row r="1" spans="1:6" ht="12.75" x14ac:dyDescent="0.25">
      <c r="A1" s="203" t="s">
        <v>71</v>
      </c>
      <c r="B1" s="191"/>
      <c r="C1" s="191"/>
      <c r="D1" s="191"/>
      <c r="E1" s="191"/>
      <c r="F1" s="8" t="s">
        <v>66</v>
      </c>
    </row>
    <row r="2" spans="1:6" ht="12.75" x14ac:dyDescent="0.25">
      <c r="A2" s="186" t="s">
        <v>132</v>
      </c>
      <c r="B2" s="187"/>
      <c r="C2" s="187"/>
      <c r="D2" s="187"/>
      <c r="E2" s="187"/>
      <c r="F2" s="31" t="s">
        <v>141</v>
      </c>
    </row>
    <row r="3" spans="1:6" ht="12.75" x14ac:dyDescent="0.25">
      <c r="A3" s="201" t="s">
        <v>64</v>
      </c>
      <c r="B3" s="202"/>
      <c r="C3" s="202"/>
      <c r="D3" s="202"/>
      <c r="E3" s="202"/>
      <c r="F3" s="29" t="s">
        <v>140</v>
      </c>
    </row>
    <row r="5" spans="1:6" ht="12.75" x14ac:dyDescent="0.25">
      <c r="A5" s="306" t="s">
        <v>139</v>
      </c>
      <c r="B5" s="307"/>
      <c r="C5" s="307"/>
      <c r="D5" s="307"/>
      <c r="E5" s="307"/>
      <c r="F5" s="307"/>
    </row>
    <row r="6" spans="1:6" ht="22.5" x14ac:dyDescent="0.25">
      <c r="A6" s="39" t="s">
        <v>8</v>
      </c>
      <c r="B6" s="39" t="s">
        <v>0</v>
      </c>
      <c r="C6" s="39" t="s">
        <v>63</v>
      </c>
      <c r="D6" s="39" t="s">
        <v>16</v>
      </c>
      <c r="E6" s="39" t="s">
        <v>69</v>
      </c>
      <c r="F6" s="39" t="s">
        <v>68</v>
      </c>
    </row>
    <row r="7" spans="1:6" x14ac:dyDescent="0.25">
      <c r="A7" s="38"/>
      <c r="B7" s="37" t="s">
        <v>2</v>
      </c>
      <c r="C7" s="36"/>
      <c r="D7" s="36"/>
      <c r="E7" s="36"/>
      <c r="F7" s="36"/>
    </row>
    <row r="8" spans="1:6" x14ac:dyDescent="0.25">
      <c r="A8" s="38"/>
      <c r="B8" s="37" t="s">
        <v>1</v>
      </c>
      <c r="C8" s="36"/>
      <c r="D8" s="36"/>
      <c r="E8" s="36"/>
      <c r="F8" s="36"/>
    </row>
    <row r="10" spans="1:6" ht="12.75" x14ac:dyDescent="0.25">
      <c r="A10" s="306" t="s">
        <v>138</v>
      </c>
      <c r="B10" s="307"/>
      <c r="C10" s="307"/>
      <c r="D10" s="307"/>
      <c r="E10" s="307"/>
      <c r="F10" s="307"/>
    </row>
    <row r="11" spans="1:6" ht="22.5" x14ac:dyDescent="0.25">
      <c r="A11" s="39" t="s">
        <v>8</v>
      </c>
      <c r="B11" s="39" t="s">
        <v>0</v>
      </c>
      <c r="C11" s="39" t="s">
        <v>63</v>
      </c>
      <c r="D11" s="39" t="s">
        <v>16</v>
      </c>
      <c r="E11" s="39" t="s">
        <v>69</v>
      </c>
      <c r="F11" s="39" t="s">
        <v>68</v>
      </c>
    </row>
    <row r="12" spans="1:6" x14ac:dyDescent="0.25">
      <c r="A12" s="38"/>
      <c r="B12" s="37" t="s">
        <v>133</v>
      </c>
      <c r="C12" s="36"/>
      <c r="D12" s="36"/>
      <c r="E12" s="36"/>
      <c r="F12" s="36"/>
    </row>
    <row r="13" spans="1:6" x14ac:dyDescent="0.25">
      <c r="A13" s="38"/>
      <c r="B13" s="37" t="s">
        <v>1</v>
      </c>
      <c r="C13" s="36">
        <v>2094859189</v>
      </c>
      <c r="D13" s="36">
        <v>0</v>
      </c>
      <c r="E13" s="36">
        <v>2094859189</v>
      </c>
      <c r="F13" s="36">
        <v>0</v>
      </c>
    </row>
    <row r="14" spans="1:6" x14ac:dyDescent="0.25">
      <c r="A14" s="33">
        <v>13171</v>
      </c>
      <c r="B14" s="32" t="s">
        <v>73</v>
      </c>
      <c r="C14" s="28">
        <v>2094859189</v>
      </c>
      <c r="D14" s="28">
        <v>0</v>
      </c>
      <c r="E14" s="28">
        <v>2094859189</v>
      </c>
      <c r="F14" s="28">
        <v>0</v>
      </c>
    </row>
    <row r="15" spans="1:6" ht="9.9499999999999993" customHeight="1" x14ac:dyDescent="0.25">
      <c r="A15" s="305" t="s">
        <v>72</v>
      </c>
      <c r="B15" s="305"/>
      <c r="C15" s="305"/>
      <c r="D15" s="305"/>
      <c r="E15" s="305"/>
      <c r="F15" s="305"/>
    </row>
    <row r="16" spans="1:6" ht="9.9499999999999993" customHeight="1" x14ac:dyDescent="0.25">
      <c r="A16" s="305" t="s">
        <v>137</v>
      </c>
      <c r="B16" s="305"/>
      <c r="C16" s="305"/>
      <c r="D16" s="305"/>
      <c r="E16" s="305"/>
      <c r="F16" s="305"/>
    </row>
  </sheetData>
  <mergeCells count="7">
    <mergeCell ref="A16:F16"/>
    <mergeCell ref="A15:F15"/>
    <mergeCell ref="A10:F10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5" orientation="landscape" useFirstPageNumber="1" r:id="rId1"/>
  <headerFoot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selection sqref="A1:E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6" width="17.7109375" style="4" customWidth="1"/>
    <col min="7" max="16384" width="11.42578125" style="4"/>
  </cols>
  <sheetData>
    <row r="1" spans="1:6" ht="12.75" x14ac:dyDescent="0.25">
      <c r="A1" s="203" t="s">
        <v>71</v>
      </c>
      <c r="B1" s="191"/>
      <c r="C1" s="191"/>
      <c r="D1" s="191"/>
      <c r="E1" s="191"/>
      <c r="F1" s="8" t="s">
        <v>66</v>
      </c>
    </row>
    <row r="2" spans="1:6" ht="12.75" x14ac:dyDescent="0.25">
      <c r="A2" s="186" t="s">
        <v>132</v>
      </c>
      <c r="B2" s="187"/>
      <c r="C2" s="187"/>
      <c r="D2" s="187"/>
      <c r="E2" s="187"/>
      <c r="F2" s="31" t="s">
        <v>136</v>
      </c>
    </row>
    <row r="3" spans="1:6" ht="12.75" x14ac:dyDescent="0.25">
      <c r="A3" s="201" t="s">
        <v>64</v>
      </c>
      <c r="B3" s="202"/>
      <c r="C3" s="202"/>
      <c r="D3" s="202"/>
      <c r="E3" s="202"/>
      <c r="F3" s="29"/>
    </row>
    <row r="5" spans="1:6" ht="12.75" x14ac:dyDescent="0.25">
      <c r="A5" s="306" t="s">
        <v>135</v>
      </c>
      <c r="B5" s="307"/>
      <c r="C5" s="307"/>
      <c r="D5" s="307"/>
      <c r="E5" s="307"/>
      <c r="F5" s="307"/>
    </row>
    <row r="6" spans="1:6" ht="22.5" x14ac:dyDescent="0.25">
      <c r="A6" s="39" t="s">
        <v>8</v>
      </c>
      <c r="B6" s="39" t="s">
        <v>0</v>
      </c>
      <c r="C6" s="39" t="s">
        <v>63</v>
      </c>
      <c r="D6" s="39" t="s">
        <v>16</v>
      </c>
      <c r="E6" s="39" t="s">
        <v>69</v>
      </c>
      <c r="F6" s="39" t="s">
        <v>68</v>
      </c>
    </row>
    <row r="7" spans="1:6" x14ac:dyDescent="0.25">
      <c r="A7" s="38"/>
      <c r="B7" s="37" t="s">
        <v>2</v>
      </c>
      <c r="C7" s="36">
        <v>1551312620</v>
      </c>
      <c r="D7" s="36">
        <v>0</v>
      </c>
      <c r="E7" s="36">
        <v>1551312620</v>
      </c>
      <c r="F7" s="36">
        <v>0</v>
      </c>
    </row>
    <row r="8" spans="1:6" x14ac:dyDescent="0.25">
      <c r="A8" s="33">
        <v>1641</v>
      </c>
      <c r="B8" s="32" t="s">
        <v>134</v>
      </c>
      <c r="C8" s="28">
        <v>1551312620</v>
      </c>
      <c r="D8" s="28">
        <v>0</v>
      </c>
      <c r="E8" s="28">
        <v>1551312620</v>
      </c>
      <c r="F8" s="28">
        <v>0</v>
      </c>
    </row>
    <row r="9" spans="1:6" x14ac:dyDescent="0.25">
      <c r="A9" s="38"/>
      <c r="B9" s="37" t="s">
        <v>1</v>
      </c>
      <c r="C9" s="36">
        <v>1551312620</v>
      </c>
      <c r="D9" s="36">
        <v>715990453</v>
      </c>
      <c r="E9" s="36">
        <v>835322167</v>
      </c>
      <c r="F9" s="36">
        <v>0</v>
      </c>
    </row>
    <row r="10" spans="1:6" x14ac:dyDescent="0.25">
      <c r="A10" s="33">
        <v>1641</v>
      </c>
      <c r="B10" s="32" t="s">
        <v>134</v>
      </c>
      <c r="C10" s="28">
        <v>1551312620</v>
      </c>
      <c r="D10" s="28">
        <v>715990453</v>
      </c>
      <c r="E10" s="28">
        <v>835322167</v>
      </c>
      <c r="F10" s="28">
        <v>0</v>
      </c>
    </row>
    <row r="11" spans="1:6" ht="9.9499999999999993" customHeight="1" x14ac:dyDescent="0.25">
      <c r="A11" s="305" t="s">
        <v>72</v>
      </c>
      <c r="B11" s="305"/>
      <c r="C11" s="305"/>
      <c r="D11" s="305"/>
      <c r="E11" s="305"/>
      <c r="F11" s="305"/>
    </row>
  </sheetData>
  <mergeCells count="5">
    <mergeCell ref="A11:F11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6" orientation="landscape" useFirstPageNumber="1" r:id="rId1"/>
  <headerFoot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workbookViewId="0">
      <selection sqref="A1:K1"/>
    </sheetView>
  </sheetViews>
  <sheetFormatPr baseColWidth="10" defaultRowHeight="11.25" x14ac:dyDescent="0.25"/>
  <cols>
    <col min="1" max="1" width="9.7109375" style="4" customWidth="1"/>
    <col min="2" max="2" width="30.7109375" style="6" customWidth="1"/>
    <col min="3" max="12" width="12.7109375" style="4" customWidth="1"/>
    <col min="13" max="16384" width="11.42578125" style="4"/>
  </cols>
  <sheetData>
    <row r="1" spans="1:12" ht="12.75" x14ac:dyDescent="0.25">
      <c r="A1" s="190" t="s">
        <v>67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8" t="s">
        <v>66</v>
      </c>
    </row>
    <row r="2" spans="1:12" ht="12.75" x14ac:dyDescent="0.25">
      <c r="A2" s="190" t="s">
        <v>131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8" t="s">
        <v>130</v>
      </c>
    </row>
    <row r="4" spans="1:12" ht="12.75" x14ac:dyDescent="0.25">
      <c r="A4" s="13" t="s">
        <v>9</v>
      </c>
      <c r="B4" s="12" t="s">
        <v>0</v>
      </c>
      <c r="C4" s="292" t="s">
        <v>129</v>
      </c>
      <c r="D4" s="293"/>
      <c r="E4" s="292" t="s">
        <v>128</v>
      </c>
      <c r="F4" s="293"/>
      <c r="G4" s="292" t="s">
        <v>70</v>
      </c>
      <c r="H4" s="293"/>
      <c r="I4" s="292" t="s">
        <v>15</v>
      </c>
      <c r="J4" s="293"/>
      <c r="K4" s="292" t="s">
        <v>127</v>
      </c>
      <c r="L4" s="293"/>
    </row>
    <row r="5" spans="1:12" ht="12.75" x14ac:dyDescent="0.25">
      <c r="A5" s="30"/>
      <c r="B5" s="60"/>
      <c r="C5" s="294" t="s">
        <v>126</v>
      </c>
      <c r="D5" s="295"/>
      <c r="E5" s="294"/>
      <c r="F5" s="295"/>
      <c r="G5" s="294"/>
      <c r="H5" s="295"/>
      <c r="I5" s="294" t="s">
        <v>125</v>
      </c>
      <c r="J5" s="295"/>
      <c r="K5" s="294" t="s">
        <v>124</v>
      </c>
      <c r="L5" s="295"/>
    </row>
    <row r="6" spans="1:12" x14ac:dyDescent="0.25">
      <c r="A6" s="29"/>
      <c r="B6" s="3"/>
      <c r="C6" s="10" t="s">
        <v>2</v>
      </c>
      <c r="D6" s="10" t="s">
        <v>1</v>
      </c>
      <c r="E6" s="10" t="s">
        <v>2</v>
      </c>
      <c r="F6" s="10" t="s">
        <v>1</v>
      </c>
      <c r="G6" s="10" t="s">
        <v>2</v>
      </c>
      <c r="H6" s="10" t="s">
        <v>1</v>
      </c>
      <c r="I6" s="10" t="s">
        <v>2</v>
      </c>
      <c r="J6" s="10" t="s">
        <v>1</v>
      </c>
      <c r="K6" s="10" t="s">
        <v>2</v>
      </c>
      <c r="L6" s="10" t="s">
        <v>1</v>
      </c>
    </row>
    <row r="7" spans="1:12" x14ac:dyDescent="0.25">
      <c r="A7" s="49" t="s">
        <v>123</v>
      </c>
      <c r="B7" s="48" t="s">
        <v>122</v>
      </c>
      <c r="C7" s="36">
        <v>244042959</v>
      </c>
      <c r="D7" s="36">
        <v>0</v>
      </c>
      <c r="E7" s="36">
        <v>66077710</v>
      </c>
      <c r="F7" s="36">
        <v>0</v>
      </c>
      <c r="G7" s="36">
        <v>0</v>
      </c>
      <c r="H7" s="36">
        <v>0</v>
      </c>
      <c r="I7" s="36">
        <v>177965249</v>
      </c>
      <c r="J7" s="36">
        <v>0</v>
      </c>
      <c r="K7" s="36">
        <v>0</v>
      </c>
      <c r="L7" s="36">
        <v>0</v>
      </c>
    </row>
    <row r="8" spans="1:12" x14ac:dyDescent="0.25">
      <c r="A8" s="58" t="s">
        <v>121</v>
      </c>
      <c r="B8" s="57" t="s">
        <v>52</v>
      </c>
      <c r="C8" s="56">
        <v>244042959</v>
      </c>
      <c r="D8" s="56">
        <v>0</v>
      </c>
      <c r="E8" s="56">
        <v>66077710</v>
      </c>
      <c r="F8" s="56">
        <v>0</v>
      </c>
      <c r="G8" s="56">
        <v>0</v>
      </c>
      <c r="H8" s="56">
        <v>0</v>
      </c>
      <c r="I8" s="56">
        <v>177965249</v>
      </c>
      <c r="J8" s="56">
        <v>0</v>
      </c>
      <c r="K8" s="56">
        <v>0</v>
      </c>
      <c r="L8" s="56">
        <v>0</v>
      </c>
    </row>
    <row r="9" spans="1:12" x14ac:dyDescent="0.25">
      <c r="A9" s="58" t="s">
        <v>120</v>
      </c>
      <c r="B9" s="57" t="s">
        <v>119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</row>
    <row r="10" spans="1:12" x14ac:dyDescent="0.25">
      <c r="A10" s="58" t="s">
        <v>118</v>
      </c>
      <c r="B10" s="57" t="s">
        <v>117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</row>
    <row r="11" spans="1:12" ht="22.5" x14ac:dyDescent="0.25">
      <c r="A11" s="58" t="s">
        <v>116</v>
      </c>
      <c r="B11" s="57" t="s">
        <v>115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</row>
    <row r="12" spans="1:12" x14ac:dyDescent="0.25">
      <c r="A12" s="58" t="s">
        <v>114</v>
      </c>
      <c r="B12" s="57" t="s">
        <v>113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</row>
    <row r="13" spans="1:12" x14ac:dyDescent="0.25">
      <c r="A13" s="58" t="s">
        <v>112</v>
      </c>
      <c r="B13" s="57" t="s">
        <v>111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</row>
    <row r="14" spans="1:12" x14ac:dyDescent="0.25">
      <c r="A14" s="58" t="s">
        <v>110</v>
      </c>
      <c r="B14" s="57" t="s">
        <v>109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</row>
    <row r="15" spans="1:12" x14ac:dyDescent="0.25">
      <c r="A15" s="58" t="s">
        <v>108</v>
      </c>
      <c r="B15" s="57" t="s">
        <v>107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</row>
    <row r="16" spans="1:12" x14ac:dyDescent="0.25">
      <c r="A16" s="58" t="s">
        <v>106</v>
      </c>
      <c r="B16" s="57" t="s">
        <v>105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</row>
    <row r="17" spans="1:12" x14ac:dyDescent="0.25">
      <c r="A17" s="59" t="s">
        <v>104</v>
      </c>
      <c r="B17" s="32" t="s">
        <v>103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x14ac:dyDescent="0.25">
      <c r="A18" s="49" t="s">
        <v>102</v>
      </c>
      <c r="B18" s="48" t="s">
        <v>101</v>
      </c>
      <c r="C18" s="36">
        <v>0</v>
      </c>
      <c r="D18" s="36">
        <v>244042959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244042959</v>
      </c>
      <c r="K18" s="36">
        <v>0</v>
      </c>
      <c r="L18" s="36">
        <v>0</v>
      </c>
    </row>
    <row r="19" spans="1:12" x14ac:dyDescent="0.25">
      <c r="A19" s="58" t="s">
        <v>100</v>
      </c>
      <c r="B19" s="57" t="s">
        <v>99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</row>
    <row r="20" spans="1:12" x14ac:dyDescent="0.25">
      <c r="A20" s="58" t="s">
        <v>98</v>
      </c>
      <c r="B20" s="57" t="s">
        <v>97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</row>
    <row r="21" spans="1:12" x14ac:dyDescent="0.25">
      <c r="A21" s="58" t="s">
        <v>96</v>
      </c>
      <c r="B21" s="57" t="s">
        <v>95</v>
      </c>
      <c r="C21" s="56">
        <v>0</v>
      </c>
      <c r="D21" s="56">
        <v>244042959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244042959</v>
      </c>
      <c r="K21" s="56">
        <v>0</v>
      </c>
      <c r="L21" s="56">
        <v>0</v>
      </c>
    </row>
    <row r="22" spans="1:12" x14ac:dyDescent="0.25">
      <c r="A22" s="58" t="s">
        <v>94</v>
      </c>
      <c r="B22" s="57" t="s">
        <v>93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</row>
    <row r="23" spans="1:12" ht="22.5" x14ac:dyDescent="0.25">
      <c r="A23" s="58" t="s">
        <v>92</v>
      </c>
      <c r="B23" s="57" t="s">
        <v>91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</row>
    <row r="24" spans="1:12" x14ac:dyDescent="0.25">
      <c r="A24" s="55" t="s">
        <v>90</v>
      </c>
      <c r="B24" s="54" t="s">
        <v>89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3">
        <v>0</v>
      </c>
      <c r="J24" s="53">
        <v>0</v>
      </c>
      <c r="K24" s="52">
        <v>0</v>
      </c>
      <c r="L24" s="52">
        <v>0</v>
      </c>
    </row>
    <row r="25" spans="1:12" x14ac:dyDescent="0.25">
      <c r="A25" s="51" t="s">
        <v>88</v>
      </c>
      <c r="B25" s="35" t="s">
        <v>87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50">
        <v>0</v>
      </c>
      <c r="J25" s="50">
        <v>0</v>
      </c>
      <c r="K25" s="34">
        <v>0</v>
      </c>
      <c r="L25" s="34">
        <v>0</v>
      </c>
    </row>
    <row r="26" spans="1:12" x14ac:dyDescent="0.25">
      <c r="A26" s="49" t="s">
        <v>86</v>
      </c>
      <c r="B26" s="48" t="s">
        <v>85</v>
      </c>
      <c r="C26" s="36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</row>
    <row r="27" spans="1:12" ht="21" x14ac:dyDescent="0.25">
      <c r="A27" s="46" t="s">
        <v>84</v>
      </c>
      <c r="B27" s="45" t="s">
        <v>83</v>
      </c>
      <c r="C27" s="44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1:12" ht="12.75" x14ac:dyDescent="0.25">
      <c r="A28" s="182" t="s">
        <v>82</v>
      </c>
      <c r="B28" s="183"/>
      <c r="C28" s="36">
        <v>244042959</v>
      </c>
      <c r="D28" s="36">
        <v>244042959</v>
      </c>
      <c r="E28" s="36">
        <v>66077710</v>
      </c>
      <c r="F28" s="36">
        <v>0</v>
      </c>
      <c r="G28" s="36">
        <v>0</v>
      </c>
      <c r="H28" s="36">
        <v>0</v>
      </c>
      <c r="I28" s="36">
        <v>177965249</v>
      </c>
      <c r="J28" s="36">
        <v>244042959</v>
      </c>
      <c r="K28" s="36">
        <v>0</v>
      </c>
      <c r="L28" s="36">
        <v>0</v>
      </c>
    </row>
    <row r="29" spans="1:12" x14ac:dyDescent="0.25"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2.75" x14ac:dyDescent="0.25">
      <c r="A30" s="192" t="s">
        <v>81</v>
      </c>
      <c r="B30" s="193"/>
      <c r="C30" s="41">
        <v>0</v>
      </c>
      <c r="D30" s="41">
        <v>0</v>
      </c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s="40" t="s">
        <v>80</v>
      </c>
    </row>
    <row r="32" spans="1:12" x14ac:dyDescent="0.25">
      <c r="A32" s="40"/>
    </row>
  </sheetData>
  <mergeCells count="14">
    <mergeCell ref="A30:B30"/>
    <mergeCell ref="A28:B28"/>
    <mergeCell ref="A1:K1"/>
    <mergeCell ref="A2:K2"/>
    <mergeCell ref="C4:D4"/>
    <mergeCell ref="C5:D5"/>
    <mergeCell ref="E4:F4"/>
    <mergeCell ref="E5:F5"/>
    <mergeCell ref="G4:H4"/>
    <mergeCell ref="G5:H5"/>
    <mergeCell ref="I4:J4"/>
    <mergeCell ref="I5:J5"/>
    <mergeCell ref="K4:L4"/>
    <mergeCell ref="K5:L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3" firstPageNumber="17" orientation="landscape" useFirstPageNumber="1" r:id="rId1"/>
  <headerFoot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:J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03" t="s">
        <v>71</v>
      </c>
      <c r="B1" s="191"/>
      <c r="C1" s="191"/>
      <c r="D1" s="191"/>
      <c r="E1" s="191"/>
      <c r="F1" s="191"/>
      <c r="G1" s="191"/>
      <c r="H1" s="191"/>
      <c r="I1" s="8" t="s">
        <v>66</v>
      </c>
    </row>
    <row r="2" spans="1:9" ht="12.75" x14ac:dyDescent="0.25">
      <c r="A2" s="203" t="s">
        <v>79</v>
      </c>
      <c r="B2" s="191"/>
      <c r="C2" s="191"/>
      <c r="D2" s="191"/>
      <c r="E2" s="191"/>
      <c r="F2" s="191"/>
      <c r="G2" s="191"/>
      <c r="H2" s="191"/>
      <c r="I2" s="8" t="s">
        <v>55</v>
      </c>
    </row>
    <row r="4" spans="1:9" ht="12.75" x14ac:dyDescent="0.25">
      <c r="A4" s="251" t="s">
        <v>54</v>
      </c>
      <c r="B4" s="220"/>
      <c r="C4" s="220"/>
      <c r="D4" s="220"/>
      <c r="E4" s="220"/>
      <c r="F4" s="220"/>
      <c r="G4" s="220"/>
      <c r="H4" s="220"/>
      <c r="I4" s="220"/>
    </row>
    <row r="6" spans="1:9" x14ac:dyDescent="0.25">
      <c r="A6" s="302" t="s">
        <v>0</v>
      </c>
      <c r="B6" s="303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8</v>
      </c>
      <c r="I6" s="12" t="s">
        <v>29</v>
      </c>
    </row>
    <row r="7" spans="1:9" ht="33.75" x14ac:dyDescent="0.25">
      <c r="A7" s="304"/>
      <c r="B7" s="304"/>
      <c r="C7" s="3" t="s">
        <v>53</v>
      </c>
      <c r="D7" s="3" t="s">
        <v>52</v>
      </c>
      <c r="E7" s="3" t="s">
        <v>51</v>
      </c>
      <c r="F7" s="3" t="s">
        <v>50</v>
      </c>
      <c r="G7" s="3" t="s">
        <v>49</v>
      </c>
      <c r="H7" s="3" t="s">
        <v>35</v>
      </c>
      <c r="I7" s="3" t="s">
        <v>27</v>
      </c>
    </row>
    <row r="8" spans="1:9" ht="33" customHeight="1" x14ac:dyDescent="0.25">
      <c r="A8" s="296" t="s">
        <v>78</v>
      </c>
      <c r="B8" s="297"/>
    </row>
    <row r="9" spans="1:9" ht="12.75" x14ac:dyDescent="0.25">
      <c r="A9" s="300" t="s">
        <v>63</v>
      </c>
      <c r="B9" s="301"/>
      <c r="C9" s="9"/>
      <c r="D9" s="9"/>
      <c r="E9" s="9"/>
      <c r="F9" s="9"/>
      <c r="G9" s="9"/>
      <c r="H9" s="9"/>
      <c r="I9" s="9">
        <f>SUM($C9:H9)</f>
        <v>0</v>
      </c>
    </row>
    <row r="10" spans="1:9" ht="12.75" x14ac:dyDescent="0.25">
      <c r="A10" s="298" t="s">
        <v>16</v>
      </c>
      <c r="B10" s="299"/>
      <c r="C10" s="28"/>
      <c r="D10" s="28"/>
      <c r="E10" s="28"/>
      <c r="F10" s="28"/>
      <c r="G10" s="28"/>
      <c r="H10" s="28"/>
      <c r="I10" s="28">
        <f>SUM($C10:H10)</f>
        <v>0</v>
      </c>
    </row>
    <row r="11" spans="1:9" ht="12.75" x14ac:dyDescent="0.25">
      <c r="A11" s="298" t="s">
        <v>69</v>
      </c>
      <c r="B11" s="299"/>
      <c r="C11" s="28"/>
      <c r="D11" s="28"/>
      <c r="E11" s="28"/>
      <c r="F11" s="28"/>
      <c r="G11" s="28"/>
      <c r="H11" s="28"/>
      <c r="I11" s="28">
        <f>SUM($C11:H11)</f>
        <v>0</v>
      </c>
    </row>
    <row r="12" spans="1:9" ht="12.75" x14ac:dyDescent="0.25">
      <c r="A12" s="298" t="s">
        <v>76</v>
      </c>
      <c r="B12" s="299"/>
      <c r="C12" s="28"/>
      <c r="D12" s="28"/>
      <c r="E12" s="28"/>
      <c r="F12" s="28"/>
      <c r="G12" s="28"/>
      <c r="H12" s="28"/>
      <c r="I12" s="28">
        <f>SUM($C12:H12)</f>
        <v>0</v>
      </c>
    </row>
    <row r="13" spans="1:9" ht="33" customHeight="1" x14ac:dyDescent="0.25">
      <c r="A13" s="296" t="s">
        <v>77</v>
      </c>
      <c r="B13" s="297"/>
    </row>
    <row r="14" spans="1:9" ht="12.75" x14ac:dyDescent="0.25">
      <c r="A14" s="300" t="s">
        <v>63</v>
      </c>
      <c r="B14" s="301"/>
      <c r="C14" s="9">
        <v>0</v>
      </c>
      <c r="D14" s="9">
        <v>244042959</v>
      </c>
      <c r="E14" s="9">
        <v>0</v>
      </c>
      <c r="F14" s="9">
        <v>0</v>
      </c>
      <c r="G14" s="9">
        <v>0</v>
      </c>
      <c r="H14" s="9">
        <v>0</v>
      </c>
      <c r="I14" s="9">
        <f>SUM($C14:H14)</f>
        <v>244042959</v>
      </c>
    </row>
    <row r="15" spans="1:9" ht="12.75" x14ac:dyDescent="0.25">
      <c r="A15" s="298" t="s">
        <v>16</v>
      </c>
      <c r="B15" s="299"/>
      <c r="C15" s="28">
        <v>0</v>
      </c>
      <c r="D15" s="28">
        <v>66077710</v>
      </c>
      <c r="E15" s="28">
        <v>0</v>
      </c>
      <c r="F15" s="28">
        <v>0</v>
      </c>
      <c r="G15" s="28">
        <v>0</v>
      </c>
      <c r="H15" s="28">
        <v>0</v>
      </c>
      <c r="I15" s="28">
        <f>SUM($C15:H15)</f>
        <v>66077710</v>
      </c>
    </row>
    <row r="16" spans="1:9" ht="12.75" x14ac:dyDescent="0.25">
      <c r="A16" s="298" t="s">
        <v>69</v>
      </c>
      <c r="B16" s="299"/>
      <c r="C16" s="28">
        <v>0</v>
      </c>
      <c r="D16" s="28">
        <v>177965249</v>
      </c>
      <c r="E16" s="28">
        <v>0</v>
      </c>
      <c r="F16" s="28">
        <v>0</v>
      </c>
      <c r="G16" s="28">
        <v>0</v>
      </c>
      <c r="H16" s="28">
        <v>0</v>
      </c>
      <c r="I16" s="28">
        <f>SUM($C16:H16)</f>
        <v>177965249</v>
      </c>
    </row>
    <row r="17" spans="1:9" ht="12.75" x14ac:dyDescent="0.25">
      <c r="A17" s="298" t="s">
        <v>76</v>
      </c>
      <c r="B17" s="299"/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f>SUM($C17:H17)</f>
        <v>0</v>
      </c>
    </row>
    <row r="18" spans="1:9" ht="33" customHeight="1" x14ac:dyDescent="0.25">
      <c r="A18" s="296" t="s">
        <v>1</v>
      </c>
      <c r="B18" s="297"/>
    </row>
    <row r="19" spans="1:9" ht="12.75" x14ac:dyDescent="0.25">
      <c r="A19" s="300" t="s">
        <v>63</v>
      </c>
      <c r="B19" s="301"/>
      <c r="C19" s="9"/>
      <c r="D19" s="9"/>
      <c r="E19" s="9"/>
      <c r="F19" s="9"/>
      <c r="G19" s="9"/>
      <c r="H19" s="9"/>
      <c r="I19" s="9">
        <f>SUM($C19:H19)</f>
        <v>0</v>
      </c>
    </row>
    <row r="20" spans="1:9" ht="12.75" x14ac:dyDescent="0.25">
      <c r="A20" s="298" t="s">
        <v>16</v>
      </c>
      <c r="B20" s="299"/>
      <c r="C20" s="28"/>
      <c r="D20" s="28"/>
      <c r="E20" s="28"/>
      <c r="F20" s="28"/>
      <c r="G20" s="28"/>
      <c r="H20" s="28"/>
      <c r="I20" s="28">
        <f>SUM($C20:H20)</f>
        <v>0</v>
      </c>
    </row>
    <row r="21" spans="1:9" ht="12.75" x14ac:dyDescent="0.25">
      <c r="A21" s="298" t="s">
        <v>69</v>
      </c>
      <c r="B21" s="299"/>
      <c r="C21" s="28"/>
      <c r="D21" s="28"/>
      <c r="E21" s="28"/>
      <c r="F21" s="28"/>
      <c r="G21" s="28"/>
      <c r="H21" s="28"/>
      <c r="I21" s="28">
        <f>SUM($C21:H21)</f>
        <v>0</v>
      </c>
    </row>
    <row r="22" spans="1:9" ht="12.75" x14ac:dyDescent="0.25">
      <c r="A22" s="298" t="s">
        <v>76</v>
      </c>
      <c r="B22" s="299"/>
      <c r="C22" s="28"/>
      <c r="D22" s="28"/>
      <c r="E22" s="28"/>
      <c r="F22" s="28"/>
      <c r="G22" s="28"/>
      <c r="H22" s="28"/>
      <c r="I22" s="28">
        <f>SUM($C22:H22)</f>
        <v>0</v>
      </c>
    </row>
    <row r="23" spans="1:9" x14ac:dyDescent="0.25">
      <c r="A23" s="33"/>
      <c r="B23" s="33"/>
      <c r="C23" s="33"/>
      <c r="D23" s="33"/>
      <c r="E23" s="33"/>
      <c r="F23" s="33"/>
      <c r="G23" s="33"/>
      <c r="H23" s="33"/>
      <c r="I23" s="33"/>
    </row>
  </sheetData>
  <mergeCells count="19">
    <mergeCell ref="A6:B7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8" pageOrder="overThenDown" orientation="landscape" useFirstPageNumber="1" r:id="rId1"/>
  <headerFoot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sqref="A1:F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7" width="17.7109375" style="4" customWidth="1"/>
    <col min="8" max="16384" width="11.42578125" style="4"/>
  </cols>
  <sheetData>
    <row r="1" spans="1:7" ht="12.75" x14ac:dyDescent="0.25">
      <c r="A1" s="203" t="s">
        <v>71</v>
      </c>
      <c r="B1" s="191"/>
      <c r="C1" s="191"/>
      <c r="D1" s="191"/>
      <c r="E1" s="191"/>
      <c r="F1" s="191"/>
      <c r="G1" s="8" t="s">
        <v>66</v>
      </c>
    </row>
    <row r="2" spans="1:7" ht="12.75" x14ac:dyDescent="0.25">
      <c r="A2" s="186" t="s">
        <v>65</v>
      </c>
      <c r="B2" s="187"/>
      <c r="C2" s="187"/>
      <c r="D2" s="187"/>
      <c r="E2" s="187"/>
      <c r="F2" s="187"/>
      <c r="G2" s="31" t="s">
        <v>75</v>
      </c>
    </row>
    <row r="3" spans="1:7" ht="12.75" x14ac:dyDescent="0.25">
      <c r="A3" s="201" t="s">
        <v>64</v>
      </c>
      <c r="B3" s="202"/>
      <c r="C3" s="202"/>
      <c r="D3" s="202"/>
      <c r="E3" s="202"/>
      <c r="F3" s="202"/>
      <c r="G3" s="29"/>
    </row>
    <row r="5" spans="1:7" ht="12.75" x14ac:dyDescent="0.25">
      <c r="A5" s="306" t="s">
        <v>74</v>
      </c>
      <c r="B5" s="307"/>
      <c r="C5" s="307"/>
      <c r="D5" s="307"/>
      <c r="E5" s="307"/>
      <c r="F5" s="307"/>
      <c r="G5" s="307"/>
    </row>
    <row r="6" spans="1:7" ht="22.5" x14ac:dyDescent="0.25">
      <c r="A6" s="39" t="s">
        <v>8</v>
      </c>
      <c r="B6" s="39" t="s">
        <v>0</v>
      </c>
      <c r="C6" s="39" t="s">
        <v>63</v>
      </c>
      <c r="D6" s="39" t="s">
        <v>16</v>
      </c>
      <c r="E6" s="39" t="s">
        <v>70</v>
      </c>
      <c r="F6" s="39" t="s">
        <v>69</v>
      </c>
      <c r="G6" s="39" t="s">
        <v>68</v>
      </c>
    </row>
    <row r="7" spans="1:7" x14ac:dyDescent="0.25">
      <c r="A7" s="38"/>
      <c r="B7" s="37" t="s">
        <v>2</v>
      </c>
      <c r="C7" s="36"/>
      <c r="D7" s="36"/>
      <c r="E7" s="36"/>
      <c r="F7" s="36"/>
      <c r="G7" s="36"/>
    </row>
    <row r="8" spans="1:7" x14ac:dyDescent="0.25">
      <c r="A8" s="38"/>
      <c r="B8" s="37" t="s">
        <v>1</v>
      </c>
      <c r="C8" s="36">
        <v>244042959</v>
      </c>
      <c r="D8" s="36">
        <v>0</v>
      </c>
      <c r="E8" s="36">
        <v>0</v>
      </c>
      <c r="F8" s="36">
        <v>244042959</v>
      </c>
      <c r="G8" s="36">
        <v>0</v>
      </c>
    </row>
    <row r="9" spans="1:7" x14ac:dyDescent="0.25">
      <c r="A9" s="33">
        <v>74771</v>
      </c>
      <c r="B9" s="32" t="s">
        <v>73</v>
      </c>
      <c r="C9" s="28">
        <v>244042959</v>
      </c>
      <c r="D9" s="28">
        <v>0</v>
      </c>
      <c r="E9" s="28">
        <v>0</v>
      </c>
      <c r="F9" s="28">
        <v>244042959</v>
      </c>
      <c r="G9" s="28">
        <v>0</v>
      </c>
    </row>
    <row r="10" spans="1:7" ht="9.9499999999999993" customHeight="1" x14ac:dyDescent="0.25">
      <c r="A10" s="305" t="s">
        <v>72</v>
      </c>
      <c r="B10" s="305"/>
      <c r="C10" s="305"/>
      <c r="D10" s="305"/>
      <c r="E10" s="305"/>
      <c r="F10" s="305"/>
      <c r="G10" s="305"/>
    </row>
  </sheetData>
  <mergeCells count="5">
    <mergeCell ref="A10:G10"/>
    <mergeCell ref="A5:G5"/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9" orientation="landscape" useFirstPageNumber="1" r:id="rId1"/>
  <headerFoot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activeCell="A5" sqref="A5:J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03" t="s">
        <v>34</v>
      </c>
      <c r="B1" s="191"/>
      <c r="C1" s="191"/>
      <c r="D1" s="191"/>
      <c r="E1" s="191"/>
      <c r="F1" s="191"/>
      <c r="G1" s="191"/>
      <c r="H1" s="191"/>
      <c r="I1" s="31" t="s">
        <v>33</v>
      </c>
    </row>
    <row r="2" spans="1:9" ht="12.75" x14ac:dyDescent="0.25">
      <c r="A2" s="186" t="s">
        <v>56</v>
      </c>
      <c r="B2" s="187"/>
      <c r="C2" s="187"/>
      <c r="D2" s="187"/>
      <c r="E2" s="187"/>
      <c r="F2" s="187"/>
      <c r="G2" s="187"/>
      <c r="H2" s="187"/>
      <c r="I2" s="30" t="s">
        <v>62</v>
      </c>
    </row>
    <row r="3" spans="1:9" ht="12.75" x14ac:dyDescent="0.25">
      <c r="A3" s="201" t="s">
        <v>31</v>
      </c>
      <c r="B3" s="202"/>
      <c r="C3" s="202"/>
      <c r="D3" s="202"/>
      <c r="E3" s="202"/>
      <c r="F3" s="202"/>
      <c r="G3" s="202"/>
      <c r="H3" s="202"/>
      <c r="I3" s="29"/>
    </row>
    <row r="5" spans="1:9" ht="12.75" x14ac:dyDescent="0.25">
      <c r="A5" s="306" t="s">
        <v>61</v>
      </c>
      <c r="B5" s="307"/>
      <c r="C5" s="307"/>
      <c r="D5" s="307"/>
      <c r="E5" s="307"/>
      <c r="F5" s="307"/>
      <c r="G5" s="307"/>
      <c r="H5" s="307"/>
      <c r="I5" s="307"/>
    </row>
    <row r="6" spans="1:9" ht="22.5" x14ac:dyDescent="0.25">
      <c r="A6" s="12" t="s">
        <v>30</v>
      </c>
      <c r="B6" s="12" t="s">
        <v>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8</v>
      </c>
      <c r="I6" s="12" t="s">
        <v>29</v>
      </c>
    </row>
    <row r="7" spans="1:9" ht="45" x14ac:dyDescent="0.25">
      <c r="A7" s="3" t="s">
        <v>28</v>
      </c>
      <c r="B7" s="3"/>
      <c r="C7" s="3" t="s">
        <v>53</v>
      </c>
      <c r="D7" s="3" t="s">
        <v>52</v>
      </c>
      <c r="E7" s="3" t="s">
        <v>51</v>
      </c>
      <c r="F7" s="3" t="s">
        <v>50</v>
      </c>
      <c r="G7" s="3" t="s">
        <v>49</v>
      </c>
      <c r="H7" s="3" t="s">
        <v>35</v>
      </c>
      <c r="I7" s="3" t="s">
        <v>27</v>
      </c>
    </row>
    <row r="8" spans="1:9" ht="12.75" x14ac:dyDescent="0.25">
      <c r="A8" s="310" t="s">
        <v>2</v>
      </c>
      <c r="B8" s="311"/>
      <c r="C8" s="28">
        <v>0</v>
      </c>
      <c r="D8" s="28">
        <v>243562766</v>
      </c>
      <c r="E8" s="28">
        <v>0</v>
      </c>
      <c r="F8" s="28">
        <v>0</v>
      </c>
      <c r="G8" s="28">
        <v>0</v>
      </c>
      <c r="H8" s="28">
        <v>0</v>
      </c>
      <c r="I8" s="28">
        <v>243562766</v>
      </c>
    </row>
    <row r="9" spans="1:9" x14ac:dyDescent="0.25">
      <c r="A9" s="33">
        <v>2031</v>
      </c>
      <c r="B9" s="32" t="s">
        <v>60</v>
      </c>
      <c r="C9" s="28">
        <v>0</v>
      </c>
      <c r="D9" s="28">
        <v>7392000</v>
      </c>
      <c r="E9" s="28">
        <v>0</v>
      </c>
      <c r="F9" s="28">
        <v>0</v>
      </c>
      <c r="G9" s="28">
        <v>0</v>
      </c>
      <c r="H9" s="28">
        <v>0</v>
      </c>
      <c r="I9" s="28">
        <v>7392000</v>
      </c>
    </row>
    <row r="10" spans="1:9" x14ac:dyDescent="0.25">
      <c r="A10" s="33">
        <v>2033</v>
      </c>
      <c r="B10" s="32" t="s">
        <v>59</v>
      </c>
      <c r="C10" s="28">
        <v>0</v>
      </c>
      <c r="D10" s="28">
        <v>38928</v>
      </c>
      <c r="E10" s="28">
        <v>0</v>
      </c>
      <c r="F10" s="28">
        <v>0</v>
      </c>
      <c r="G10" s="28">
        <v>0</v>
      </c>
      <c r="H10" s="28">
        <v>0</v>
      </c>
      <c r="I10" s="28">
        <v>38928</v>
      </c>
    </row>
    <row r="11" spans="1:9" ht="22.5" x14ac:dyDescent="0.25">
      <c r="A11" s="33">
        <v>21838</v>
      </c>
      <c r="B11" s="32" t="s">
        <v>58</v>
      </c>
      <c r="C11" s="28">
        <v>0</v>
      </c>
      <c r="D11" s="28">
        <v>353000</v>
      </c>
      <c r="E11" s="28">
        <v>0</v>
      </c>
      <c r="F11" s="28">
        <v>0</v>
      </c>
      <c r="G11" s="28">
        <v>0</v>
      </c>
      <c r="H11" s="28">
        <v>0</v>
      </c>
      <c r="I11" s="28">
        <v>353000</v>
      </c>
    </row>
    <row r="12" spans="1:9" ht="45" x14ac:dyDescent="0.25">
      <c r="A12" s="33">
        <v>23181</v>
      </c>
      <c r="B12" s="32" t="s">
        <v>57</v>
      </c>
      <c r="C12" s="28">
        <v>0</v>
      </c>
      <c r="D12" s="28">
        <v>235778838</v>
      </c>
      <c r="E12" s="28">
        <v>0</v>
      </c>
      <c r="F12" s="28">
        <v>0</v>
      </c>
      <c r="G12" s="28">
        <v>0</v>
      </c>
      <c r="H12" s="28">
        <v>0</v>
      </c>
      <c r="I12" s="28">
        <v>235778838</v>
      </c>
    </row>
    <row r="13" spans="1:9" ht="12.75" x14ac:dyDescent="0.25">
      <c r="A13" s="310" t="s">
        <v>1</v>
      </c>
      <c r="B13" s="311"/>
      <c r="C13" s="28">
        <v>0</v>
      </c>
      <c r="D13" s="28">
        <v>1851636</v>
      </c>
      <c r="E13" s="28">
        <v>0</v>
      </c>
      <c r="F13" s="28">
        <v>0</v>
      </c>
      <c r="G13" s="28">
        <v>0</v>
      </c>
      <c r="H13" s="28">
        <v>0</v>
      </c>
      <c r="I13" s="28">
        <v>1851636</v>
      </c>
    </row>
    <row r="14" spans="1:9" ht="45" x14ac:dyDescent="0.25">
      <c r="A14" s="33">
        <v>23181</v>
      </c>
      <c r="B14" s="32" t="s">
        <v>57</v>
      </c>
      <c r="C14" s="28">
        <v>0</v>
      </c>
      <c r="D14" s="28">
        <v>1851636</v>
      </c>
      <c r="E14" s="28">
        <v>0</v>
      </c>
      <c r="F14" s="28">
        <v>0</v>
      </c>
      <c r="G14" s="28">
        <v>0</v>
      </c>
      <c r="H14" s="28">
        <v>0</v>
      </c>
      <c r="I14" s="28">
        <v>1851636</v>
      </c>
    </row>
    <row r="15" spans="1:9" ht="12.75" x14ac:dyDescent="0.25">
      <c r="A15" s="308" t="s">
        <v>26</v>
      </c>
      <c r="B15" s="309"/>
      <c r="C15" s="309"/>
      <c r="D15" s="309"/>
      <c r="E15" s="309"/>
      <c r="F15" s="309"/>
      <c r="G15" s="309"/>
      <c r="H15" s="309"/>
      <c r="I15" s="309"/>
    </row>
  </sheetData>
  <mergeCells count="7">
    <mergeCell ref="A15:I15"/>
    <mergeCell ref="A5:I5"/>
    <mergeCell ref="A13:B13"/>
    <mergeCell ref="A8:B8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0" pageOrder="overThenDown" orientation="landscape" useFirstPageNumber="1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46"/>
  <sheetViews>
    <sheetView showGridLines="0" zoomScaleNormal="100" workbookViewId="0">
      <selection activeCell="C9" sqref="C9"/>
    </sheetView>
  </sheetViews>
  <sheetFormatPr baseColWidth="10" defaultRowHeight="12.75" x14ac:dyDescent="0.2"/>
  <cols>
    <col min="1" max="1" width="6.7109375" style="1" customWidth="1"/>
    <col min="2" max="2" width="49.28515625" style="116" customWidth="1"/>
    <col min="3" max="3" width="6.7109375" style="1" customWidth="1"/>
    <col min="4" max="4" width="59.28515625" style="1" customWidth="1"/>
    <col min="5" max="16384" width="11.42578125" style="1"/>
  </cols>
  <sheetData>
    <row r="1" spans="1:4" s="136" customFormat="1" ht="13.5" thickBot="1" x14ac:dyDescent="0.25">
      <c r="A1" s="169" t="s">
        <v>460</v>
      </c>
      <c r="B1" s="170"/>
      <c r="C1" s="170"/>
      <c r="D1" s="171"/>
    </row>
    <row r="2" spans="1:4" s="136" customFormat="1" x14ac:dyDescent="0.2">
      <c r="A2" s="1"/>
      <c r="B2" s="1"/>
      <c r="C2" s="1"/>
      <c r="D2" s="1"/>
    </row>
    <row r="3" spans="1:4" s="136" customFormat="1" x14ac:dyDescent="0.2">
      <c r="A3" s="138" t="s">
        <v>459</v>
      </c>
      <c r="B3" s="139"/>
      <c r="C3" s="138" t="s">
        <v>459</v>
      </c>
      <c r="D3" s="137"/>
    </row>
    <row r="4" spans="1:4" x14ac:dyDescent="0.2">
      <c r="A4" s="127"/>
      <c r="B4" s="133"/>
      <c r="C4" s="127"/>
      <c r="D4" s="134"/>
    </row>
    <row r="5" spans="1:4" s="121" customFormat="1" ht="12" x14ac:dyDescent="0.2">
      <c r="A5" s="131"/>
      <c r="B5" s="133" t="s">
        <v>458</v>
      </c>
      <c r="C5" s="131"/>
      <c r="D5" s="135" t="s">
        <v>3</v>
      </c>
    </row>
    <row r="6" spans="1:4" s="121" customFormat="1" ht="12" x14ac:dyDescent="0.2">
      <c r="A6" s="131"/>
      <c r="B6" s="128" t="s">
        <v>457</v>
      </c>
      <c r="C6" s="131"/>
      <c r="D6" s="134"/>
    </row>
    <row r="7" spans="1:4" s="121" customFormat="1" ht="12" customHeight="1" x14ac:dyDescent="0.2">
      <c r="A7" s="131" t="s">
        <v>478</v>
      </c>
      <c r="B7" s="128" t="s">
        <v>456</v>
      </c>
      <c r="C7" s="131" t="s">
        <v>487</v>
      </c>
      <c r="D7" s="126" t="s">
        <v>455</v>
      </c>
    </row>
    <row r="8" spans="1:4" s="121" customFormat="1" ht="12" x14ac:dyDescent="0.2">
      <c r="A8" s="131"/>
      <c r="B8" s="128"/>
      <c r="C8" s="131" t="s">
        <v>488</v>
      </c>
      <c r="D8" s="126" t="s">
        <v>454</v>
      </c>
    </row>
    <row r="9" spans="1:4" s="132" customFormat="1" ht="11.25" x14ac:dyDescent="0.2">
      <c r="A9" s="131"/>
      <c r="B9" s="133" t="s">
        <v>453</v>
      </c>
      <c r="C9" s="131"/>
      <c r="D9" s="126" t="s">
        <v>452</v>
      </c>
    </row>
    <row r="10" spans="1:4" s="121" customFormat="1" ht="12" x14ac:dyDescent="0.2">
      <c r="A10" s="131" t="s">
        <v>479</v>
      </c>
      <c r="B10" s="128" t="s">
        <v>432</v>
      </c>
      <c r="C10" s="131"/>
      <c r="D10" s="126" t="s">
        <v>451</v>
      </c>
    </row>
    <row r="11" spans="1:4" s="121" customFormat="1" ht="12" x14ac:dyDescent="0.2">
      <c r="A11" s="131" t="s">
        <v>480</v>
      </c>
      <c r="B11" s="128" t="s">
        <v>450</v>
      </c>
      <c r="C11" s="150"/>
      <c r="D11" s="126" t="s">
        <v>449</v>
      </c>
    </row>
    <row r="12" spans="1:4" s="121" customFormat="1" ht="12" x14ac:dyDescent="0.2">
      <c r="A12" s="131" t="s">
        <v>481</v>
      </c>
      <c r="B12" s="128" t="s">
        <v>448</v>
      </c>
      <c r="C12" s="131"/>
      <c r="D12" s="126" t="s">
        <v>447</v>
      </c>
    </row>
    <row r="13" spans="1:4" s="121" customFormat="1" ht="12" x14ac:dyDescent="0.2">
      <c r="A13" s="131" t="s">
        <v>482</v>
      </c>
      <c r="B13" s="128" t="s">
        <v>446</v>
      </c>
      <c r="C13" s="151"/>
      <c r="D13" s="126" t="s">
        <v>445</v>
      </c>
    </row>
    <row r="14" spans="1:4" s="121" customFormat="1" ht="12" x14ac:dyDescent="0.2">
      <c r="A14" s="131"/>
      <c r="B14" s="128"/>
      <c r="C14" s="131"/>
      <c r="D14" s="126" t="s">
        <v>444</v>
      </c>
    </row>
    <row r="15" spans="1:4" s="132" customFormat="1" ht="11.25" x14ac:dyDescent="0.2">
      <c r="A15" s="131" t="s">
        <v>483</v>
      </c>
      <c r="B15" s="133" t="s">
        <v>443</v>
      </c>
      <c r="C15" s="131"/>
      <c r="D15" s="126" t="s">
        <v>442</v>
      </c>
    </row>
    <row r="16" spans="1:4" s="121" customFormat="1" ht="12" x14ac:dyDescent="0.2">
      <c r="A16" s="131"/>
      <c r="B16" s="130" t="s">
        <v>441</v>
      </c>
      <c r="C16" s="131"/>
      <c r="D16" s="126" t="s">
        <v>440</v>
      </c>
    </row>
    <row r="17" spans="1:4" s="121" customFormat="1" ht="12" x14ac:dyDescent="0.2">
      <c r="A17" s="131" t="s">
        <v>229</v>
      </c>
      <c r="B17" s="128" t="s">
        <v>432</v>
      </c>
      <c r="C17" s="131"/>
      <c r="D17" s="126" t="s">
        <v>439</v>
      </c>
    </row>
    <row r="18" spans="1:4" s="121" customFormat="1" ht="12" x14ac:dyDescent="0.2">
      <c r="A18" s="131" t="s">
        <v>484</v>
      </c>
      <c r="B18" s="128" t="s">
        <v>438</v>
      </c>
      <c r="C18" s="131"/>
      <c r="D18" s="126" t="s">
        <v>437</v>
      </c>
    </row>
    <row r="19" spans="1:4" s="121" customFormat="1" ht="12" x14ac:dyDescent="0.2">
      <c r="A19" s="131" t="s">
        <v>485</v>
      </c>
      <c r="B19" s="128" t="s">
        <v>436</v>
      </c>
      <c r="C19" s="131"/>
      <c r="D19" s="126" t="s">
        <v>435</v>
      </c>
    </row>
    <row r="20" spans="1:4" s="121" customFormat="1" ht="12" x14ac:dyDescent="0.2">
      <c r="A20" s="131"/>
      <c r="B20" s="128"/>
      <c r="C20" s="131"/>
      <c r="D20" s="126" t="s">
        <v>434</v>
      </c>
    </row>
    <row r="21" spans="1:4" s="121" customFormat="1" ht="12" x14ac:dyDescent="0.2">
      <c r="A21" s="131"/>
      <c r="B21" s="130" t="s">
        <v>433</v>
      </c>
      <c r="C21" s="131"/>
      <c r="D21" s="126"/>
    </row>
    <row r="22" spans="1:4" s="121" customFormat="1" ht="22.5" x14ac:dyDescent="0.2">
      <c r="A22" s="131" t="s">
        <v>486</v>
      </c>
      <c r="B22" s="128" t="s">
        <v>432</v>
      </c>
      <c r="C22" s="152"/>
      <c r="D22" s="129" t="s">
        <v>431</v>
      </c>
    </row>
    <row r="23" spans="1:4" s="121" customFormat="1" ht="12" x14ac:dyDescent="0.2">
      <c r="A23" s="131" t="s">
        <v>225</v>
      </c>
      <c r="B23" s="128" t="s">
        <v>430</v>
      </c>
      <c r="C23" s="131"/>
      <c r="D23" s="126" t="s">
        <v>429</v>
      </c>
    </row>
    <row r="24" spans="1:4" s="121" customFormat="1" ht="12" x14ac:dyDescent="0.2">
      <c r="A24" s="131" t="s">
        <v>223</v>
      </c>
      <c r="B24" s="128" t="s">
        <v>428</v>
      </c>
      <c r="C24" s="131"/>
      <c r="D24" s="126" t="s">
        <v>427</v>
      </c>
    </row>
    <row r="25" spans="1:4" s="121" customFormat="1" ht="12" x14ac:dyDescent="0.2">
      <c r="A25" s="131"/>
      <c r="B25" s="128"/>
      <c r="C25" s="131"/>
      <c r="D25" s="126"/>
    </row>
    <row r="26" spans="1:4" s="121" customFormat="1" ht="12" x14ac:dyDescent="0.2">
      <c r="A26" s="131"/>
      <c r="B26" s="128"/>
      <c r="C26" s="131"/>
      <c r="D26" s="126"/>
    </row>
    <row r="27" spans="1:4" s="121" customFormat="1" ht="12" x14ac:dyDescent="0.2">
      <c r="A27" s="149"/>
      <c r="B27" s="125"/>
      <c r="C27" s="149"/>
      <c r="D27" s="124"/>
    </row>
    <row r="28" spans="1:4" s="121" customFormat="1" ht="12" customHeight="1" x14ac:dyDescent="0.25">
      <c r="A28" s="122"/>
      <c r="B28" s="172"/>
      <c r="C28" s="172"/>
      <c r="D28" s="172"/>
    </row>
    <row r="29" spans="1:4" s="121" customFormat="1" ht="12" x14ac:dyDescent="0.25">
      <c r="A29" s="122"/>
      <c r="C29" s="123"/>
    </row>
    <row r="30" spans="1:4" s="121" customFormat="1" ht="12" x14ac:dyDescent="0.25">
      <c r="A30" s="122"/>
      <c r="B30" s="122"/>
    </row>
    <row r="31" spans="1:4" s="121" customFormat="1" ht="12" x14ac:dyDescent="0.25">
      <c r="A31" s="122"/>
      <c r="B31" s="122"/>
    </row>
    <row r="32" spans="1:4" s="121" customFormat="1" ht="12" x14ac:dyDescent="0.25">
      <c r="A32" s="122"/>
      <c r="B32" s="122"/>
    </row>
    <row r="33" spans="1:2" s="121" customFormat="1" ht="12" x14ac:dyDescent="0.25">
      <c r="A33" s="122"/>
      <c r="B33" s="122"/>
    </row>
    <row r="34" spans="1:2" s="121" customFormat="1" ht="12" x14ac:dyDescent="0.25">
      <c r="A34" s="122"/>
      <c r="B34" s="122"/>
    </row>
    <row r="35" spans="1:2" s="121" customFormat="1" ht="12" x14ac:dyDescent="0.25">
      <c r="A35" s="122"/>
      <c r="B35" s="122"/>
    </row>
    <row r="36" spans="1:2" s="121" customFormat="1" ht="12" x14ac:dyDescent="0.25">
      <c r="A36" s="122"/>
      <c r="B36" s="122"/>
    </row>
    <row r="37" spans="1:2" s="121" customFormat="1" ht="12" x14ac:dyDescent="0.25">
      <c r="A37" s="122"/>
      <c r="B37" s="122"/>
    </row>
    <row r="38" spans="1:2" s="121" customFormat="1" ht="12" x14ac:dyDescent="0.25">
      <c r="A38" s="122"/>
      <c r="B38" s="122"/>
    </row>
    <row r="39" spans="1:2" s="121" customFormat="1" ht="12" x14ac:dyDescent="0.25">
      <c r="A39" s="122"/>
      <c r="B39" s="122"/>
    </row>
    <row r="40" spans="1:2" s="121" customFormat="1" ht="12" x14ac:dyDescent="0.25">
      <c r="A40" s="122"/>
      <c r="B40" s="122"/>
    </row>
    <row r="41" spans="1:2" s="121" customFormat="1" ht="12" x14ac:dyDescent="0.25">
      <c r="A41" s="122"/>
      <c r="B41" s="122"/>
    </row>
    <row r="42" spans="1:2" s="121" customFormat="1" ht="12" x14ac:dyDescent="0.25">
      <c r="A42" s="122"/>
      <c r="B42" s="122"/>
    </row>
    <row r="43" spans="1:2" s="121" customFormat="1" ht="12" x14ac:dyDescent="0.25">
      <c r="A43" s="122"/>
      <c r="B43" s="122"/>
    </row>
    <row r="44" spans="1:2" s="120" customFormat="1" ht="12" x14ac:dyDescent="0.2">
      <c r="A44" s="67"/>
      <c r="B44" s="118"/>
    </row>
    <row r="45" spans="1:2" s="117" customFormat="1" ht="9" x14ac:dyDescent="0.15">
      <c r="A45" s="119"/>
      <c r="B45" s="118"/>
    </row>
    <row r="46" spans="1:2" s="117" customFormat="1" x14ac:dyDescent="0.2">
      <c r="B46" s="116"/>
    </row>
  </sheetData>
  <mergeCells count="2">
    <mergeCell ref="A1:D1"/>
    <mergeCell ref="B28:D28"/>
  </mergeCells>
  <pageMargins left="0.78740157480314965" right="0.78740157480314965" top="0.47244094488188981" bottom="0.47244094488188981" header="0.51181102362204722" footer="0.51181102362204722"/>
  <pageSetup paperSize="9" scale="99" firstPageNumber="2" orientation="landscape" useFirstPageNumber="1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5" sqref="A5:J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03" t="s">
        <v>34</v>
      </c>
      <c r="B1" s="191"/>
      <c r="C1" s="191"/>
      <c r="D1" s="191"/>
      <c r="E1" s="191"/>
      <c r="F1" s="191"/>
      <c r="G1" s="191"/>
      <c r="H1" s="191"/>
      <c r="I1" s="31" t="s">
        <v>33</v>
      </c>
    </row>
    <row r="2" spans="1:9" ht="12.75" x14ac:dyDescent="0.25">
      <c r="A2" s="186" t="s">
        <v>32</v>
      </c>
      <c r="B2" s="187"/>
      <c r="C2" s="187"/>
      <c r="D2" s="187"/>
      <c r="E2" s="187"/>
      <c r="F2" s="187"/>
      <c r="G2" s="187"/>
      <c r="H2" s="187"/>
      <c r="I2" s="30" t="s">
        <v>55</v>
      </c>
    </row>
    <row r="3" spans="1:9" ht="12.75" x14ac:dyDescent="0.25">
      <c r="A3" s="201" t="s">
        <v>31</v>
      </c>
      <c r="B3" s="202"/>
      <c r="C3" s="202"/>
      <c r="D3" s="202"/>
      <c r="E3" s="202"/>
      <c r="F3" s="202"/>
      <c r="G3" s="202"/>
      <c r="H3" s="202"/>
      <c r="I3" s="29"/>
    </row>
    <row r="5" spans="1:9" ht="12.75" x14ac:dyDescent="0.25">
      <c r="A5" s="306" t="s">
        <v>54</v>
      </c>
      <c r="B5" s="307"/>
      <c r="C5" s="307"/>
      <c r="D5" s="307"/>
      <c r="E5" s="307"/>
      <c r="F5" s="307"/>
      <c r="G5" s="307"/>
      <c r="H5" s="307"/>
      <c r="I5" s="307"/>
    </row>
    <row r="6" spans="1:9" ht="22.5" x14ac:dyDescent="0.25">
      <c r="A6" s="12" t="s">
        <v>30</v>
      </c>
      <c r="B6" s="12" t="s">
        <v>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8</v>
      </c>
      <c r="I6" s="12" t="s">
        <v>29</v>
      </c>
    </row>
    <row r="7" spans="1:9" ht="45" x14ac:dyDescent="0.25">
      <c r="A7" s="3" t="s">
        <v>28</v>
      </c>
      <c r="B7" s="3"/>
      <c r="C7" s="3" t="s">
        <v>53</v>
      </c>
      <c r="D7" s="3" t="s">
        <v>52</v>
      </c>
      <c r="E7" s="3" t="s">
        <v>51</v>
      </c>
      <c r="F7" s="3" t="s">
        <v>50</v>
      </c>
      <c r="G7" s="3" t="s">
        <v>49</v>
      </c>
      <c r="H7" s="3" t="s">
        <v>35</v>
      </c>
      <c r="I7" s="3" t="s">
        <v>27</v>
      </c>
    </row>
    <row r="8" spans="1:9" ht="12.75" x14ac:dyDescent="0.25">
      <c r="A8" s="310" t="s">
        <v>2</v>
      </c>
      <c r="B8" s="311"/>
      <c r="C8" s="28">
        <v>0</v>
      </c>
      <c r="D8" s="28">
        <v>66077710</v>
      </c>
      <c r="E8" s="28">
        <v>0</v>
      </c>
      <c r="F8" s="28">
        <v>0</v>
      </c>
      <c r="G8" s="28">
        <v>0</v>
      </c>
      <c r="H8" s="28">
        <v>0</v>
      </c>
      <c r="I8" s="28">
        <v>66077710</v>
      </c>
    </row>
    <row r="9" spans="1:9" x14ac:dyDescent="0.25">
      <c r="A9" s="33">
        <v>60618</v>
      </c>
      <c r="B9" s="32" t="s">
        <v>48</v>
      </c>
      <c r="C9" s="28">
        <v>0</v>
      </c>
      <c r="D9" s="28">
        <v>24900</v>
      </c>
      <c r="E9" s="28">
        <v>0</v>
      </c>
      <c r="F9" s="28">
        <v>0</v>
      </c>
      <c r="G9" s="28">
        <v>0</v>
      </c>
      <c r="H9" s="28">
        <v>0</v>
      </c>
      <c r="I9" s="28">
        <v>24900</v>
      </c>
    </row>
    <row r="10" spans="1:9" x14ac:dyDescent="0.25">
      <c r="A10" s="33">
        <v>60622</v>
      </c>
      <c r="B10" s="32" t="s">
        <v>47</v>
      </c>
      <c r="C10" s="28">
        <v>0</v>
      </c>
      <c r="D10" s="28">
        <v>202400</v>
      </c>
      <c r="E10" s="28">
        <v>0</v>
      </c>
      <c r="F10" s="28">
        <v>0</v>
      </c>
      <c r="G10" s="28">
        <v>0</v>
      </c>
      <c r="H10" s="28">
        <v>0</v>
      </c>
      <c r="I10" s="28">
        <v>202400</v>
      </c>
    </row>
    <row r="11" spans="1:9" ht="22.5" x14ac:dyDescent="0.25">
      <c r="A11" s="33">
        <v>6064</v>
      </c>
      <c r="B11" s="32" t="s">
        <v>46</v>
      </c>
      <c r="C11" s="28">
        <v>0</v>
      </c>
      <c r="D11" s="28">
        <v>60050</v>
      </c>
      <c r="E11" s="28">
        <v>0</v>
      </c>
      <c r="F11" s="28">
        <v>0</v>
      </c>
      <c r="G11" s="28">
        <v>0</v>
      </c>
      <c r="H11" s="28">
        <v>0</v>
      </c>
      <c r="I11" s="28">
        <v>60050</v>
      </c>
    </row>
    <row r="12" spans="1:9" x14ac:dyDescent="0.25">
      <c r="A12" s="33">
        <v>6135</v>
      </c>
      <c r="B12" s="32" t="s">
        <v>45</v>
      </c>
      <c r="C12" s="28">
        <v>0</v>
      </c>
      <c r="D12" s="28">
        <v>69000</v>
      </c>
      <c r="E12" s="28">
        <v>0</v>
      </c>
      <c r="F12" s="28">
        <v>0</v>
      </c>
      <c r="G12" s="28">
        <v>0</v>
      </c>
      <c r="H12" s="28">
        <v>0</v>
      </c>
      <c r="I12" s="28">
        <v>69000</v>
      </c>
    </row>
    <row r="13" spans="1:9" ht="22.5" x14ac:dyDescent="0.25">
      <c r="A13" s="33">
        <v>62268</v>
      </c>
      <c r="B13" s="32" t="s">
        <v>44</v>
      </c>
      <c r="C13" s="28">
        <v>0</v>
      </c>
      <c r="D13" s="28">
        <v>38689690</v>
      </c>
      <c r="E13" s="28">
        <v>0</v>
      </c>
      <c r="F13" s="28">
        <v>0</v>
      </c>
      <c r="G13" s="28">
        <v>0</v>
      </c>
      <c r="H13" s="28">
        <v>0</v>
      </c>
      <c r="I13" s="28">
        <v>38689690</v>
      </c>
    </row>
    <row r="14" spans="1:9" x14ac:dyDescent="0.25">
      <c r="A14" s="33">
        <v>6234</v>
      </c>
      <c r="B14" s="32" t="s">
        <v>43</v>
      </c>
      <c r="C14" s="28">
        <v>0</v>
      </c>
      <c r="D14" s="28">
        <v>22950</v>
      </c>
      <c r="E14" s="28">
        <v>0</v>
      </c>
      <c r="F14" s="28">
        <v>0</v>
      </c>
      <c r="G14" s="28">
        <v>0</v>
      </c>
      <c r="H14" s="28">
        <v>0</v>
      </c>
      <c r="I14" s="28">
        <v>22950</v>
      </c>
    </row>
    <row r="15" spans="1:9" x14ac:dyDescent="0.25">
      <c r="A15" s="33">
        <v>6241</v>
      </c>
      <c r="B15" s="32" t="s">
        <v>42</v>
      </c>
      <c r="C15" s="28">
        <v>0</v>
      </c>
      <c r="D15" s="28">
        <v>50697</v>
      </c>
      <c r="E15" s="28">
        <v>0</v>
      </c>
      <c r="F15" s="28">
        <v>0</v>
      </c>
      <c r="G15" s="28">
        <v>0</v>
      </c>
      <c r="H15" s="28">
        <v>0</v>
      </c>
      <c r="I15" s="28">
        <v>50697</v>
      </c>
    </row>
    <row r="16" spans="1:9" ht="22.5" x14ac:dyDescent="0.25">
      <c r="A16" s="33">
        <v>6251</v>
      </c>
      <c r="B16" s="32" t="s">
        <v>41</v>
      </c>
      <c r="C16" s="28">
        <v>0</v>
      </c>
      <c r="D16" s="28">
        <v>5150501</v>
      </c>
      <c r="E16" s="28">
        <v>0</v>
      </c>
      <c r="F16" s="28">
        <v>0</v>
      </c>
      <c r="G16" s="28">
        <v>0</v>
      </c>
      <c r="H16" s="28">
        <v>0</v>
      </c>
      <c r="I16" s="28">
        <v>5150501</v>
      </c>
    </row>
    <row r="17" spans="1:9" ht="22.5" x14ac:dyDescent="0.25">
      <c r="A17" s="33">
        <v>627</v>
      </c>
      <c r="B17" s="32" t="s">
        <v>40</v>
      </c>
      <c r="C17" s="28">
        <v>0</v>
      </c>
      <c r="D17" s="28">
        <v>15513126</v>
      </c>
      <c r="E17" s="28">
        <v>0</v>
      </c>
      <c r="F17" s="28">
        <v>0</v>
      </c>
      <c r="G17" s="28">
        <v>0</v>
      </c>
      <c r="H17" s="28">
        <v>0</v>
      </c>
      <c r="I17" s="28">
        <v>15513126</v>
      </c>
    </row>
    <row r="18" spans="1:9" x14ac:dyDescent="0.25">
      <c r="A18" s="33">
        <v>6351</v>
      </c>
      <c r="B18" s="32" t="s">
        <v>39</v>
      </c>
      <c r="C18" s="28">
        <v>0</v>
      </c>
      <c r="D18" s="28">
        <v>65164</v>
      </c>
      <c r="E18" s="28">
        <v>0</v>
      </c>
      <c r="F18" s="28">
        <v>0</v>
      </c>
      <c r="G18" s="28">
        <v>0</v>
      </c>
      <c r="H18" s="28">
        <v>0</v>
      </c>
      <c r="I18" s="28">
        <v>65164</v>
      </c>
    </row>
    <row r="19" spans="1:9" ht="22.5" x14ac:dyDescent="0.25">
      <c r="A19" s="33">
        <v>64111</v>
      </c>
      <c r="B19" s="32" t="s">
        <v>38</v>
      </c>
      <c r="C19" s="28">
        <v>0</v>
      </c>
      <c r="D19" s="28">
        <v>543444</v>
      </c>
      <c r="E19" s="28">
        <v>0</v>
      </c>
      <c r="F19" s="28">
        <v>0</v>
      </c>
      <c r="G19" s="28">
        <v>0</v>
      </c>
      <c r="H19" s="28">
        <v>0</v>
      </c>
      <c r="I19" s="28">
        <v>543444</v>
      </c>
    </row>
    <row r="20" spans="1:9" ht="22.5" x14ac:dyDescent="0.25">
      <c r="A20" s="33">
        <v>66111</v>
      </c>
      <c r="B20" s="32" t="s">
        <v>37</v>
      </c>
      <c r="C20" s="28">
        <v>0</v>
      </c>
      <c r="D20" s="28">
        <v>5663204</v>
      </c>
      <c r="E20" s="28">
        <v>0</v>
      </c>
      <c r="F20" s="28">
        <v>0</v>
      </c>
      <c r="G20" s="28">
        <v>0</v>
      </c>
      <c r="H20" s="28">
        <v>0</v>
      </c>
      <c r="I20" s="28">
        <v>5663204</v>
      </c>
    </row>
    <row r="21" spans="1:9" ht="22.5" x14ac:dyDescent="0.25">
      <c r="A21" s="33">
        <v>668</v>
      </c>
      <c r="B21" s="32" t="s">
        <v>36</v>
      </c>
      <c r="C21" s="28">
        <v>0</v>
      </c>
      <c r="D21" s="28">
        <v>22584</v>
      </c>
      <c r="E21" s="28">
        <v>0</v>
      </c>
      <c r="F21" s="28">
        <v>0</v>
      </c>
      <c r="G21" s="28">
        <v>0</v>
      </c>
      <c r="H21" s="28">
        <v>0</v>
      </c>
      <c r="I21" s="28">
        <v>22584</v>
      </c>
    </row>
    <row r="22" spans="1:9" ht="12.75" x14ac:dyDescent="0.25">
      <c r="A22" s="310" t="s">
        <v>1</v>
      </c>
      <c r="B22" s="311"/>
      <c r="C22" s="28"/>
      <c r="D22" s="28"/>
      <c r="E22" s="28"/>
      <c r="F22" s="28"/>
      <c r="G22" s="28"/>
      <c r="H22" s="28"/>
      <c r="I22" s="28"/>
    </row>
    <row r="23" spans="1:9" ht="12.75" x14ac:dyDescent="0.25">
      <c r="A23" s="308" t="s">
        <v>26</v>
      </c>
      <c r="B23" s="309"/>
      <c r="C23" s="309"/>
      <c r="D23" s="309"/>
      <c r="E23" s="309"/>
      <c r="F23" s="309"/>
      <c r="G23" s="309"/>
      <c r="H23" s="309"/>
      <c r="I23" s="309"/>
    </row>
  </sheetData>
  <mergeCells count="7">
    <mergeCell ref="A23:I23"/>
    <mergeCell ref="A5:I5"/>
    <mergeCell ref="A22:B22"/>
    <mergeCell ref="A8:B8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1" pageOrder="overThenDown" orientation="landscape" useFirstPageNumber="1" r:id="rId1"/>
  <headerFoot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A39" sqref="A39:D39"/>
    </sheetView>
  </sheetViews>
  <sheetFormatPr baseColWidth="10" defaultRowHeight="11.25" x14ac:dyDescent="0.25"/>
  <cols>
    <col min="1" max="1" width="26.7109375" style="6" customWidth="1"/>
    <col min="2" max="5" width="15.7109375" style="6" customWidth="1"/>
    <col min="6" max="16384" width="11.42578125" style="6"/>
  </cols>
  <sheetData>
    <row r="1" spans="1:4" ht="12.75" x14ac:dyDescent="0.25">
      <c r="A1" s="316" t="s">
        <v>3</v>
      </c>
      <c r="B1" s="317"/>
      <c r="C1" s="317"/>
      <c r="D1" s="318"/>
    </row>
    <row r="2" spans="1:4" ht="12.75" x14ac:dyDescent="0.25">
      <c r="A2" s="319" t="s">
        <v>25</v>
      </c>
      <c r="B2" s="320"/>
      <c r="C2" s="320"/>
      <c r="D2" s="321"/>
    </row>
    <row r="3" spans="1:4" ht="12.75" x14ac:dyDescent="0.25">
      <c r="A3" s="322" t="s">
        <v>24</v>
      </c>
      <c r="B3" s="323"/>
      <c r="C3" s="323"/>
      <c r="D3" s="324"/>
    </row>
    <row r="5" spans="1:4" ht="12.75" x14ac:dyDescent="0.25">
      <c r="A5" s="325" t="s">
        <v>23</v>
      </c>
      <c r="B5" s="326"/>
      <c r="C5" s="326"/>
      <c r="D5" s="326"/>
    </row>
    <row r="6" spans="1:4" x14ac:dyDescent="0.25">
      <c r="A6" s="23" t="s">
        <v>18</v>
      </c>
      <c r="B6" s="22" t="s">
        <v>17</v>
      </c>
      <c r="C6" s="22" t="s">
        <v>16</v>
      </c>
      <c r="D6" s="22" t="s">
        <v>15</v>
      </c>
    </row>
    <row r="7" spans="1:4" x14ac:dyDescent="0.25">
      <c r="A7" s="17" t="s">
        <v>14</v>
      </c>
      <c r="B7" s="16"/>
      <c r="C7" s="16"/>
      <c r="D7" s="16"/>
    </row>
    <row r="8" spans="1:4" x14ac:dyDescent="0.25">
      <c r="A8" s="21" t="s">
        <v>2</v>
      </c>
      <c r="B8" s="20">
        <v>1884049750</v>
      </c>
      <c r="C8" s="20">
        <v>359569826</v>
      </c>
      <c r="D8" s="20">
        <v>1524213895</v>
      </c>
    </row>
    <row r="9" spans="1:4" x14ac:dyDescent="0.25">
      <c r="A9" s="19" t="s">
        <v>1</v>
      </c>
      <c r="B9" s="18">
        <v>1884049750</v>
      </c>
      <c r="C9" s="18">
        <v>432676381</v>
      </c>
      <c r="D9" s="18">
        <v>1186797458</v>
      </c>
    </row>
    <row r="10" spans="1:4" x14ac:dyDescent="0.25">
      <c r="A10" s="17" t="s">
        <v>13</v>
      </c>
      <c r="B10" s="16"/>
      <c r="C10" s="16"/>
      <c r="D10" s="16"/>
    </row>
    <row r="11" spans="1:4" x14ac:dyDescent="0.25">
      <c r="A11" s="21" t="s">
        <v>2</v>
      </c>
      <c r="B11" s="20">
        <v>3901434890</v>
      </c>
      <c r="C11" s="20">
        <v>3093101811</v>
      </c>
      <c r="D11" s="20">
        <v>471420764</v>
      </c>
    </row>
    <row r="12" spans="1:4" x14ac:dyDescent="0.25">
      <c r="A12" s="27" t="s">
        <v>1</v>
      </c>
      <c r="B12" s="26">
        <v>3901434890</v>
      </c>
      <c r="C12" s="26">
        <v>3348989478</v>
      </c>
      <c r="D12" s="26">
        <v>110987350</v>
      </c>
    </row>
    <row r="13" spans="1:4" ht="12.75" x14ac:dyDescent="0.25">
      <c r="A13" s="312" t="s">
        <v>22</v>
      </c>
      <c r="B13" s="313"/>
      <c r="C13" s="313"/>
      <c r="D13" s="313"/>
    </row>
    <row r="14" spans="1:4" ht="22.5" x14ac:dyDescent="0.25">
      <c r="A14" s="23" t="s">
        <v>18</v>
      </c>
      <c r="B14" s="22" t="s">
        <v>20</v>
      </c>
      <c r="C14" s="22" t="s">
        <v>16</v>
      </c>
      <c r="D14" s="22" t="s">
        <v>15</v>
      </c>
    </row>
    <row r="15" spans="1:4" x14ac:dyDescent="0.25">
      <c r="A15" s="17" t="s">
        <v>14</v>
      </c>
      <c r="B15" s="16"/>
      <c r="C15" s="16"/>
      <c r="D15" s="16"/>
    </row>
    <row r="16" spans="1:4" x14ac:dyDescent="0.25">
      <c r="A16" s="21" t="s">
        <v>2</v>
      </c>
      <c r="B16" s="20">
        <v>308593888</v>
      </c>
      <c r="C16" s="20">
        <v>129236980</v>
      </c>
      <c r="D16" s="20">
        <v>179138542</v>
      </c>
    </row>
    <row r="17" spans="1:4" x14ac:dyDescent="0.25">
      <c r="A17" s="19" t="s">
        <v>1</v>
      </c>
      <c r="B17" s="18">
        <v>308593888</v>
      </c>
      <c r="C17" s="18">
        <v>77827760</v>
      </c>
      <c r="D17" s="18">
        <v>0</v>
      </c>
    </row>
    <row r="18" spans="1:4" x14ac:dyDescent="0.25">
      <c r="A18" s="19" t="s">
        <v>2</v>
      </c>
      <c r="B18" s="18">
        <v>1196742430</v>
      </c>
      <c r="C18" s="18">
        <v>536299570</v>
      </c>
      <c r="D18" s="18">
        <v>143978118</v>
      </c>
    </row>
    <row r="19" spans="1:4" x14ac:dyDescent="0.25">
      <c r="A19" s="17" t="s">
        <v>13</v>
      </c>
      <c r="B19" s="16"/>
      <c r="C19" s="16"/>
      <c r="D19" s="16"/>
    </row>
    <row r="20" spans="1:4" x14ac:dyDescent="0.25">
      <c r="A20" s="25" t="s">
        <v>1</v>
      </c>
      <c r="B20" s="24">
        <v>1196742430</v>
      </c>
      <c r="C20" s="24">
        <v>769764233</v>
      </c>
      <c r="D20" s="24">
        <v>72412910</v>
      </c>
    </row>
    <row r="21" spans="1:4" ht="12.75" x14ac:dyDescent="0.25">
      <c r="A21" s="312" t="s">
        <v>21</v>
      </c>
      <c r="B21" s="313"/>
      <c r="C21" s="313"/>
      <c r="D21" s="313"/>
    </row>
    <row r="22" spans="1:4" ht="22.5" x14ac:dyDescent="0.25">
      <c r="A22" s="23" t="s">
        <v>18</v>
      </c>
      <c r="B22" s="22" t="s">
        <v>20</v>
      </c>
      <c r="C22" s="22" t="s">
        <v>16</v>
      </c>
      <c r="D22" s="22" t="s">
        <v>15</v>
      </c>
    </row>
    <row r="23" spans="1:4" x14ac:dyDescent="0.25">
      <c r="A23" s="17" t="s">
        <v>14</v>
      </c>
      <c r="B23" s="16"/>
      <c r="C23" s="16"/>
      <c r="D23" s="16"/>
    </row>
    <row r="24" spans="1:4" x14ac:dyDescent="0.25">
      <c r="A24" s="21" t="s">
        <v>2</v>
      </c>
      <c r="B24" s="20">
        <v>3647961881</v>
      </c>
      <c r="C24" s="20">
        <v>243562766</v>
      </c>
      <c r="D24" s="20">
        <v>3404399115</v>
      </c>
    </row>
    <row r="25" spans="1:4" x14ac:dyDescent="0.25">
      <c r="A25" s="19" t="s">
        <v>1</v>
      </c>
      <c r="B25" s="18">
        <v>3647961881</v>
      </c>
      <c r="C25" s="18">
        <v>717842089</v>
      </c>
      <c r="D25" s="18">
        <v>2930181356</v>
      </c>
    </row>
    <row r="26" spans="1:4" x14ac:dyDescent="0.25">
      <c r="A26" s="19" t="s">
        <v>2</v>
      </c>
      <c r="B26" s="18">
        <v>244042959</v>
      </c>
      <c r="C26" s="18">
        <v>66077710</v>
      </c>
      <c r="D26" s="18">
        <v>177965249</v>
      </c>
    </row>
    <row r="27" spans="1:4" x14ac:dyDescent="0.25">
      <c r="A27" s="17" t="s">
        <v>13</v>
      </c>
      <c r="B27" s="16"/>
      <c r="C27" s="16"/>
      <c r="D27" s="16"/>
    </row>
    <row r="28" spans="1:4" x14ac:dyDescent="0.25">
      <c r="A28" s="25" t="s">
        <v>1</v>
      </c>
      <c r="B28" s="24">
        <v>244042959</v>
      </c>
      <c r="C28" s="24">
        <v>0</v>
      </c>
      <c r="D28" s="24">
        <v>244042959</v>
      </c>
    </row>
    <row r="29" spans="1:4" ht="12.75" x14ac:dyDescent="0.25">
      <c r="A29" s="312" t="s">
        <v>19</v>
      </c>
      <c r="B29" s="313"/>
      <c r="C29" s="313"/>
      <c r="D29" s="313"/>
    </row>
    <row r="30" spans="1:4" x14ac:dyDescent="0.25">
      <c r="A30" s="23" t="s">
        <v>18</v>
      </c>
      <c r="B30" s="22" t="s">
        <v>17</v>
      </c>
      <c r="C30" s="22" t="s">
        <v>16</v>
      </c>
      <c r="D30" s="22" t="s">
        <v>15</v>
      </c>
    </row>
    <row r="31" spans="1:4" x14ac:dyDescent="0.25">
      <c r="A31" s="17" t="s">
        <v>14</v>
      </c>
      <c r="B31" s="16"/>
      <c r="C31" s="16"/>
      <c r="D31" s="16"/>
    </row>
    <row r="32" spans="1:4" x14ac:dyDescent="0.25">
      <c r="A32" s="21" t="s">
        <v>2</v>
      </c>
      <c r="B32" s="20">
        <v>5840605519</v>
      </c>
      <c r="C32" s="20">
        <v>732369572</v>
      </c>
      <c r="D32" s="20">
        <v>5107751552</v>
      </c>
    </row>
    <row r="33" spans="1:4" x14ac:dyDescent="0.25">
      <c r="A33" s="19" t="s">
        <v>1</v>
      </c>
      <c r="B33" s="18">
        <v>5840605519</v>
      </c>
      <c r="C33" s="18">
        <v>1228346230</v>
      </c>
      <c r="D33" s="18">
        <v>4116978814</v>
      </c>
    </row>
    <row r="34" spans="1:4" x14ac:dyDescent="0.25">
      <c r="A34" s="17" t="s">
        <v>13</v>
      </c>
      <c r="B34" s="16"/>
      <c r="C34" s="16"/>
      <c r="D34" s="16"/>
    </row>
    <row r="35" spans="1:4" x14ac:dyDescent="0.25">
      <c r="A35" s="21" t="s">
        <v>2</v>
      </c>
      <c r="B35" s="20">
        <v>5342220279</v>
      </c>
      <c r="C35" s="20">
        <v>3695479091</v>
      </c>
      <c r="D35" s="20">
        <v>793364131</v>
      </c>
    </row>
    <row r="36" spans="1:4" x14ac:dyDescent="0.25">
      <c r="A36" s="19" t="s">
        <v>1</v>
      </c>
      <c r="B36" s="18">
        <v>5342220279</v>
      </c>
      <c r="C36" s="18">
        <v>4118753711</v>
      </c>
      <c r="D36" s="18">
        <v>427443219</v>
      </c>
    </row>
    <row r="37" spans="1:4" x14ac:dyDescent="0.25">
      <c r="A37" s="17" t="s">
        <v>12</v>
      </c>
      <c r="B37" s="16">
        <v>11182825798</v>
      </c>
      <c r="C37" s="16">
        <v>4427848663</v>
      </c>
      <c r="D37" s="16">
        <v>5901115683</v>
      </c>
    </row>
    <row r="38" spans="1:4" x14ac:dyDescent="0.25">
      <c r="A38" s="15" t="s">
        <v>11</v>
      </c>
      <c r="B38" s="14">
        <v>11182825798</v>
      </c>
      <c r="C38" s="14">
        <v>5347099941</v>
      </c>
      <c r="D38" s="14">
        <v>4544422033</v>
      </c>
    </row>
    <row r="39" spans="1:4" x14ac:dyDescent="0.25">
      <c r="A39" s="314" t="s">
        <v>10</v>
      </c>
      <c r="B39" s="315"/>
      <c r="C39" s="315"/>
      <c r="D39" s="315"/>
    </row>
  </sheetData>
  <mergeCells count="8">
    <mergeCell ref="A29:D29"/>
    <mergeCell ref="A39:D39"/>
    <mergeCell ref="A1:D1"/>
    <mergeCell ref="A2:D2"/>
    <mergeCell ref="A3:D3"/>
    <mergeCell ref="A5:D5"/>
    <mergeCell ref="A13:D13"/>
    <mergeCell ref="A21:D21"/>
  </mergeCells>
  <printOptions horizontalCentered="1"/>
  <pageMargins left="0.39370078740157483" right="0.39370078740157483" top="0.70866141732283472" bottom="0.39370078740157483" header="0.35433070866141736" footer="0.19685039370078741"/>
  <pageSetup paperSize="9" scale="130" firstPageNumber="22" fitToHeight="30" pageOrder="overThenDown" orientation="landscape" useFirstPageNumber="1" r:id="rId1"/>
  <headerFooter>
    <oddFooter>&amp;CPage &amp;P</oddFooter>
  </headerFooter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>
      <selection activeCell="F28" sqref="F28"/>
    </sheetView>
  </sheetViews>
  <sheetFormatPr baseColWidth="10" defaultRowHeight="11.25" x14ac:dyDescent="0.25"/>
  <cols>
    <col min="1" max="1" width="5.85546875" style="4" bestFit="1" customWidth="1"/>
    <col min="2" max="2" width="45.7109375" style="4" customWidth="1"/>
    <col min="3" max="3" width="12.140625" style="4" bestFit="1" customWidth="1"/>
    <col min="4" max="4" width="10.140625" style="4" bestFit="1" customWidth="1"/>
    <col min="5" max="5" width="18.28515625" style="4" bestFit="1" customWidth="1"/>
    <col min="6" max="6" width="14.7109375" style="4" bestFit="1" customWidth="1"/>
    <col min="7" max="16384" width="11.42578125" style="4"/>
  </cols>
  <sheetData>
    <row r="1" spans="1:6" ht="12.75" x14ac:dyDescent="0.25">
      <c r="A1" s="190" t="s">
        <v>408</v>
      </c>
      <c r="B1" s="191"/>
      <c r="C1" s="191"/>
      <c r="D1" s="191"/>
      <c r="E1" s="191"/>
      <c r="F1" s="8" t="s">
        <v>407</v>
      </c>
    </row>
    <row r="2" spans="1:6" ht="12.75" x14ac:dyDescent="0.25">
      <c r="A2" s="190" t="s">
        <v>426</v>
      </c>
      <c r="B2" s="191"/>
      <c r="C2" s="191"/>
      <c r="D2" s="191"/>
      <c r="E2" s="191"/>
      <c r="F2" s="8">
        <v>2</v>
      </c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5"/>
      <c r="B4" s="5"/>
      <c r="C4" s="5"/>
      <c r="D4" s="5"/>
      <c r="E4" s="5"/>
      <c r="F4" s="5"/>
    </row>
    <row r="5" spans="1:6" x14ac:dyDescent="0.25">
      <c r="A5" s="5"/>
      <c r="B5" s="5"/>
      <c r="C5" s="31" t="s">
        <v>425</v>
      </c>
      <c r="D5" s="31" t="s">
        <v>424</v>
      </c>
      <c r="E5" s="31" t="s">
        <v>423</v>
      </c>
      <c r="F5" s="31" t="s">
        <v>422</v>
      </c>
    </row>
    <row r="6" spans="1:6" x14ac:dyDescent="0.25">
      <c r="A6" s="5"/>
      <c r="B6" s="5"/>
      <c r="C6" s="30"/>
      <c r="D6" s="30"/>
      <c r="E6" s="30" t="s">
        <v>421</v>
      </c>
      <c r="F6" s="30" t="s">
        <v>420</v>
      </c>
    </row>
    <row r="7" spans="1:6" ht="12.75" x14ac:dyDescent="0.25">
      <c r="A7" s="192" t="s">
        <v>386</v>
      </c>
      <c r="B7" s="193"/>
      <c r="C7" s="9">
        <v>309640476</v>
      </c>
      <c r="D7" s="9">
        <v>717842089</v>
      </c>
      <c r="E7" s="9">
        <v>0</v>
      </c>
      <c r="F7" s="9">
        <f>D7-C7+E7</f>
        <v>408201613</v>
      </c>
    </row>
    <row r="8" spans="1:6" ht="12.75" x14ac:dyDescent="0.25">
      <c r="A8" s="192" t="s">
        <v>5</v>
      </c>
      <c r="B8" s="193"/>
      <c r="C8" s="9">
        <v>243562766</v>
      </c>
      <c r="D8" s="9">
        <v>717842089</v>
      </c>
      <c r="E8" s="115">
        <v>0</v>
      </c>
      <c r="F8" s="113">
        <f>D8-C8+E8</f>
        <v>474279323</v>
      </c>
    </row>
    <row r="9" spans="1:6" ht="12.75" x14ac:dyDescent="0.25">
      <c r="A9" s="192" t="s">
        <v>419</v>
      </c>
      <c r="B9" s="193"/>
      <c r="C9" s="10">
        <v>0</v>
      </c>
      <c r="D9" s="9">
        <v>0</v>
      </c>
      <c r="E9" s="10">
        <v>0</v>
      </c>
      <c r="F9" s="10">
        <v>0</v>
      </c>
    </row>
    <row r="10" spans="1:6" ht="12.75" x14ac:dyDescent="0.25">
      <c r="A10" s="192" t="s">
        <v>4</v>
      </c>
      <c r="B10" s="193"/>
      <c r="C10" s="9">
        <v>66077710</v>
      </c>
      <c r="D10" s="9">
        <v>0</v>
      </c>
      <c r="E10" s="114">
        <v>0</v>
      </c>
      <c r="F10" s="113">
        <f>D10-C10+E10</f>
        <v>-66077710</v>
      </c>
    </row>
    <row r="11" spans="1:6" ht="12.75" x14ac:dyDescent="0.25">
      <c r="A11" s="192" t="s">
        <v>418</v>
      </c>
      <c r="B11" s="193"/>
      <c r="C11" s="9">
        <v>0</v>
      </c>
      <c r="D11" s="9">
        <v>0</v>
      </c>
      <c r="E11" s="10">
        <v>0</v>
      </c>
      <c r="F11" s="9">
        <v>0</v>
      </c>
    </row>
    <row r="12" spans="1:6" ht="9" customHeight="1" x14ac:dyDescent="0.25">
      <c r="A12" s="175" t="s">
        <v>417</v>
      </c>
      <c r="B12" s="175"/>
      <c r="C12" s="175"/>
      <c r="D12" s="175"/>
      <c r="E12" s="175"/>
      <c r="F12" s="175"/>
    </row>
    <row r="13" spans="1:6" ht="9" customHeight="1" x14ac:dyDescent="0.25">
      <c r="A13" s="176" t="s">
        <v>416</v>
      </c>
      <c r="B13" s="177"/>
      <c r="C13" s="177"/>
      <c r="D13" s="177"/>
      <c r="E13" s="177"/>
      <c r="F13" s="177"/>
    </row>
    <row r="14" spans="1:6" x14ac:dyDescent="0.25">
      <c r="A14" s="112"/>
      <c r="B14" s="111"/>
      <c r="C14" s="111"/>
      <c r="D14" s="111"/>
      <c r="E14" s="111"/>
      <c r="F14" s="111"/>
    </row>
    <row r="15" spans="1:6" ht="12.75" x14ac:dyDescent="0.25">
      <c r="A15" s="194" t="s">
        <v>415</v>
      </c>
      <c r="B15" s="195"/>
      <c r="C15" s="195"/>
      <c r="D15" s="195"/>
      <c r="E15" s="195"/>
      <c r="F15" s="195"/>
    </row>
    <row r="16" spans="1:6" ht="12.75" x14ac:dyDescent="0.25">
      <c r="A16" s="103" t="s">
        <v>414</v>
      </c>
      <c r="B16" s="186" t="s">
        <v>0</v>
      </c>
      <c r="C16" s="187"/>
      <c r="D16" s="188" t="s">
        <v>413</v>
      </c>
      <c r="E16" s="189"/>
      <c r="F16" s="189"/>
    </row>
    <row r="17" spans="1:6" ht="12.75" x14ac:dyDescent="0.25">
      <c r="A17" s="102" t="s">
        <v>412</v>
      </c>
      <c r="B17" s="201"/>
      <c r="C17" s="202"/>
      <c r="D17" s="173"/>
      <c r="E17" s="174"/>
      <c r="F17" s="174"/>
    </row>
    <row r="18" spans="1:6" ht="12.75" x14ac:dyDescent="0.25">
      <c r="A18" s="182" t="s">
        <v>411</v>
      </c>
      <c r="B18" s="183"/>
      <c r="C18" s="183"/>
      <c r="D18" s="200">
        <v>3404399115</v>
      </c>
      <c r="E18" s="185"/>
      <c r="F18" s="185"/>
    </row>
    <row r="19" spans="1:6" ht="12.75" x14ac:dyDescent="0.25">
      <c r="A19" s="101" t="s">
        <v>175</v>
      </c>
      <c r="B19" s="196" t="s">
        <v>52</v>
      </c>
      <c r="C19" s="197"/>
      <c r="D19" s="198">
        <v>1853086495</v>
      </c>
      <c r="E19" s="199"/>
      <c r="F19" s="199"/>
    </row>
    <row r="20" spans="1:6" ht="12.75" x14ac:dyDescent="0.25">
      <c r="A20" s="100" t="s">
        <v>161</v>
      </c>
      <c r="B20" s="178" t="s">
        <v>160</v>
      </c>
      <c r="C20" s="179"/>
      <c r="D20" s="180">
        <v>1551312620</v>
      </c>
      <c r="E20" s="181"/>
      <c r="F20" s="181"/>
    </row>
    <row r="21" spans="1:6" ht="12.75" x14ac:dyDescent="0.25">
      <c r="A21" s="182" t="s">
        <v>410</v>
      </c>
      <c r="B21" s="183"/>
      <c r="C21" s="183"/>
      <c r="D21" s="184">
        <v>177965249</v>
      </c>
      <c r="E21" s="185"/>
      <c r="F21" s="185"/>
    </row>
    <row r="22" spans="1:6" ht="12.75" x14ac:dyDescent="0.25">
      <c r="A22" s="100" t="s">
        <v>121</v>
      </c>
      <c r="B22" s="178" t="s">
        <v>52</v>
      </c>
      <c r="C22" s="179"/>
      <c r="D22" s="180">
        <v>177965249</v>
      </c>
      <c r="E22" s="181"/>
      <c r="F22" s="181"/>
    </row>
    <row r="23" spans="1:6" ht="38.1" customHeight="1" x14ac:dyDescent="0.25">
      <c r="A23" s="175" t="s">
        <v>474</v>
      </c>
      <c r="B23" s="175"/>
      <c r="C23" s="175"/>
      <c r="D23" s="175"/>
      <c r="E23" s="175"/>
      <c r="F23" s="175"/>
    </row>
    <row r="24" spans="1:6" ht="9" customHeight="1" x14ac:dyDescent="0.25">
      <c r="A24" s="110" t="s">
        <v>409</v>
      </c>
    </row>
  </sheetData>
  <mergeCells count="25">
    <mergeCell ref="A23:F23"/>
    <mergeCell ref="B16:C16"/>
    <mergeCell ref="D16:F16"/>
    <mergeCell ref="A1:E1"/>
    <mergeCell ref="A2:E2"/>
    <mergeCell ref="A7:B7"/>
    <mergeCell ref="A8:B8"/>
    <mergeCell ref="A9:B9"/>
    <mergeCell ref="A10:B10"/>
    <mergeCell ref="A11:B11"/>
    <mergeCell ref="A15:F15"/>
    <mergeCell ref="B19:C19"/>
    <mergeCell ref="D19:F19"/>
    <mergeCell ref="A18:C18"/>
    <mergeCell ref="D18:F18"/>
    <mergeCell ref="B17:C17"/>
    <mergeCell ref="D17:F17"/>
    <mergeCell ref="A12:F12"/>
    <mergeCell ref="A13:F13"/>
    <mergeCell ref="B22:C22"/>
    <mergeCell ref="D22:F22"/>
    <mergeCell ref="A21:C21"/>
    <mergeCell ref="D21:F21"/>
    <mergeCell ref="B20:C20"/>
    <mergeCell ref="D20:F20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" orientation="landscape" useFirstPageNumber="1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sqref="A1:E1"/>
    </sheetView>
  </sheetViews>
  <sheetFormatPr baseColWidth="10" defaultRowHeight="11.25" x14ac:dyDescent="0.25"/>
  <cols>
    <col min="1" max="1" width="11.42578125" style="4"/>
    <col min="2" max="6" width="22.7109375" style="4" customWidth="1"/>
    <col min="7" max="16384" width="11.42578125" style="4"/>
  </cols>
  <sheetData>
    <row r="1" spans="1:6" ht="12.75" x14ac:dyDescent="0.25">
      <c r="A1" s="190" t="s">
        <v>408</v>
      </c>
      <c r="B1" s="191"/>
      <c r="C1" s="191"/>
      <c r="D1" s="191"/>
      <c r="E1" s="191"/>
      <c r="F1" s="8" t="s">
        <v>407</v>
      </c>
    </row>
    <row r="2" spans="1:6" ht="12.75" x14ac:dyDescent="0.25">
      <c r="A2" s="190" t="s">
        <v>406</v>
      </c>
      <c r="B2" s="191"/>
      <c r="C2" s="191"/>
      <c r="D2" s="191"/>
      <c r="E2" s="191"/>
      <c r="F2" s="8">
        <v>2</v>
      </c>
    </row>
    <row r="3" spans="1:6" x14ac:dyDescent="0.25">
      <c r="A3" s="5"/>
      <c r="B3" s="5"/>
      <c r="C3" s="5"/>
      <c r="D3" s="5"/>
      <c r="E3" s="5"/>
      <c r="F3" s="5"/>
    </row>
    <row r="4" spans="1:6" ht="12.75" x14ac:dyDescent="0.25">
      <c r="A4" s="5"/>
      <c r="B4" s="203" t="s">
        <v>405</v>
      </c>
      <c r="C4" s="191"/>
      <c r="D4" s="191"/>
      <c r="E4" s="203" t="s">
        <v>404</v>
      </c>
      <c r="F4" s="191"/>
    </row>
    <row r="5" spans="1:6" x14ac:dyDescent="0.25">
      <c r="A5" s="5"/>
      <c r="B5" s="30" t="s">
        <v>6</v>
      </c>
      <c r="C5" s="30" t="s">
        <v>7</v>
      </c>
      <c r="D5" s="30" t="s">
        <v>403</v>
      </c>
      <c r="E5" s="30" t="s">
        <v>402</v>
      </c>
      <c r="F5" s="30" t="s">
        <v>401</v>
      </c>
    </row>
    <row r="6" spans="1:6" x14ac:dyDescent="0.25">
      <c r="B6" s="109">
        <v>3582364364</v>
      </c>
      <c r="C6" s="108">
        <v>3174224315</v>
      </c>
      <c r="D6" s="41">
        <f>C6-B6</f>
        <v>-408140049</v>
      </c>
      <c r="E6" s="41">
        <f>IF(pagfcanc4!$F$7+$D$6&gt;0,pagfcanc4!$F$7+$D$6,0)</f>
        <v>61564</v>
      </c>
      <c r="F6" s="41">
        <f>IF(pagfcanc4!$F$7+$D$6&lt;0,ABS(pagfcanc4!$F$7+$D$6),0)</f>
        <v>0</v>
      </c>
    </row>
    <row r="7" spans="1:6" x14ac:dyDescent="0.25">
      <c r="B7" s="107">
        <v>3404399115</v>
      </c>
      <c r="C7" s="106">
        <v>2930181356</v>
      </c>
      <c r="D7" s="41">
        <f>C7-B7</f>
        <v>-474217759</v>
      </c>
      <c r="E7" s="41">
        <f>IF(pagfcanc4!$F$8+$D$7&gt;0,pagfcanc4!$F$8+$D$7,0)</f>
        <v>61564</v>
      </c>
      <c r="F7" s="41">
        <f>IF(pagfcanc4!$F$8+$D$7&lt;0,ABS(pagfcanc4!$F$8+$D$7),0)</f>
        <v>0</v>
      </c>
    </row>
    <row r="8" spans="1:6" x14ac:dyDescent="0.25">
      <c r="B8" s="105">
        <v>177965249</v>
      </c>
      <c r="C8" s="104">
        <v>244042959</v>
      </c>
      <c r="D8" s="41">
        <f>C8-B8</f>
        <v>66077710</v>
      </c>
      <c r="E8" s="41">
        <f>IF(pagfcanc4!$F$10+$D$8&gt;0,pagfcanc4!$F$10+$D$8,0)</f>
        <v>0</v>
      </c>
      <c r="F8" s="41">
        <f>IF(pagfcanc4!$F$10+$D$8&lt;0,ABS(pagfcanc4!$F$10+$D$8),0)</f>
        <v>0</v>
      </c>
    </row>
    <row r="9" spans="1:6" ht="9" customHeight="1" x14ac:dyDescent="0.25">
      <c r="B9" s="175" t="s">
        <v>400</v>
      </c>
      <c r="C9" s="175"/>
      <c r="D9" s="175"/>
      <c r="E9" s="175"/>
      <c r="F9" s="175"/>
    </row>
    <row r="10" spans="1:6" ht="12.75" x14ac:dyDescent="0.25">
      <c r="A10" s="204" t="s">
        <v>399</v>
      </c>
      <c r="B10" s="205"/>
      <c r="C10" s="205"/>
      <c r="D10" s="205"/>
      <c r="E10" s="205"/>
      <c r="F10" s="205"/>
    </row>
    <row r="11" spans="1:6" ht="12.75" x14ac:dyDescent="0.25">
      <c r="A11" s="103" t="s">
        <v>398</v>
      </c>
      <c r="B11" s="186" t="s">
        <v>0</v>
      </c>
      <c r="C11" s="187"/>
      <c r="D11" s="186" t="s">
        <v>397</v>
      </c>
      <c r="E11" s="187"/>
      <c r="F11" s="187"/>
    </row>
    <row r="12" spans="1:6" ht="12.75" x14ac:dyDescent="0.25">
      <c r="A12" s="102" t="s">
        <v>396</v>
      </c>
      <c r="B12" s="201"/>
      <c r="C12" s="202"/>
      <c r="D12" s="201"/>
      <c r="E12" s="202"/>
      <c r="F12" s="202"/>
    </row>
    <row r="13" spans="1:6" ht="12.75" x14ac:dyDescent="0.25">
      <c r="A13" s="182" t="s">
        <v>395</v>
      </c>
      <c r="B13" s="183"/>
      <c r="C13" s="183"/>
      <c r="D13" s="206">
        <v>2930181356</v>
      </c>
      <c r="E13" s="207"/>
      <c r="F13" s="207"/>
    </row>
    <row r="14" spans="1:6" ht="12.75" x14ac:dyDescent="0.25">
      <c r="A14" s="101" t="s">
        <v>162</v>
      </c>
      <c r="B14" s="196" t="s">
        <v>95</v>
      </c>
      <c r="C14" s="197"/>
      <c r="D14" s="198">
        <v>2094859189</v>
      </c>
      <c r="E14" s="199"/>
      <c r="F14" s="199"/>
    </row>
    <row r="15" spans="1:6" ht="12.75" x14ac:dyDescent="0.25">
      <c r="A15" s="100" t="s">
        <v>161</v>
      </c>
      <c r="B15" s="178" t="s">
        <v>160</v>
      </c>
      <c r="C15" s="179"/>
      <c r="D15" s="180">
        <v>835322167</v>
      </c>
      <c r="E15" s="181"/>
      <c r="F15" s="181"/>
    </row>
    <row r="16" spans="1:6" ht="12.75" x14ac:dyDescent="0.25">
      <c r="A16" s="182" t="s">
        <v>394</v>
      </c>
      <c r="B16" s="183"/>
      <c r="C16" s="183"/>
      <c r="D16" s="208">
        <v>244042959</v>
      </c>
      <c r="E16" s="207"/>
      <c r="F16" s="207"/>
    </row>
    <row r="17" spans="1:6" ht="12.75" x14ac:dyDescent="0.25">
      <c r="A17" s="100" t="s">
        <v>96</v>
      </c>
      <c r="B17" s="178" t="s">
        <v>95</v>
      </c>
      <c r="C17" s="179"/>
      <c r="D17" s="180">
        <v>244042959</v>
      </c>
      <c r="E17" s="181"/>
      <c r="F17" s="181"/>
    </row>
    <row r="18" spans="1:6" ht="9" customHeight="1" x14ac:dyDescent="0.25">
      <c r="A18" s="175" t="s">
        <v>393</v>
      </c>
      <c r="B18" s="175"/>
      <c r="C18" s="175"/>
      <c r="D18" s="175"/>
      <c r="E18" s="175"/>
      <c r="F18" s="175"/>
    </row>
  </sheetData>
  <mergeCells count="21">
    <mergeCell ref="A18:F18"/>
    <mergeCell ref="B14:C14"/>
    <mergeCell ref="D14:F14"/>
    <mergeCell ref="A13:C13"/>
    <mergeCell ref="D13:F13"/>
    <mergeCell ref="B17:C17"/>
    <mergeCell ref="D17:F17"/>
    <mergeCell ref="A16:C16"/>
    <mergeCell ref="D16:F16"/>
    <mergeCell ref="B15:C15"/>
    <mergeCell ref="D15:F15"/>
    <mergeCell ref="B12:C12"/>
    <mergeCell ref="A10:F10"/>
    <mergeCell ref="D11:F11"/>
    <mergeCell ref="D12:F12"/>
    <mergeCell ref="B9:F9"/>
    <mergeCell ref="A1:E1"/>
    <mergeCell ref="A2:E2"/>
    <mergeCell ref="B4:D4"/>
    <mergeCell ref="E4:F4"/>
    <mergeCell ref="B11:C11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" orientation="landscape" useFirstPageNumber="1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A22" sqref="A22:E22"/>
    </sheetView>
  </sheetViews>
  <sheetFormatPr baseColWidth="10" defaultRowHeight="11.25" x14ac:dyDescent="0.25"/>
  <cols>
    <col min="1" max="1" width="35.7109375" style="4" customWidth="1"/>
    <col min="2" max="5" width="20.7109375" style="4" customWidth="1"/>
    <col min="6" max="16384" width="11.42578125" style="4"/>
  </cols>
  <sheetData>
    <row r="1" spans="1:5" ht="12.75" x14ac:dyDescent="0.25">
      <c r="A1" s="190" t="s">
        <v>392</v>
      </c>
      <c r="B1" s="191"/>
      <c r="C1" s="191"/>
      <c r="D1" s="191"/>
      <c r="E1" s="8" t="s">
        <v>239</v>
      </c>
    </row>
    <row r="2" spans="1:5" ht="12.75" x14ac:dyDescent="0.25">
      <c r="A2" s="190" t="s">
        <v>391</v>
      </c>
      <c r="B2" s="191"/>
      <c r="C2" s="191"/>
      <c r="D2" s="191"/>
      <c r="E2" s="8"/>
    </row>
    <row r="3" spans="1:5" ht="24.95" customHeight="1" x14ac:dyDescent="0.25">
      <c r="A3" s="209" t="s">
        <v>386</v>
      </c>
      <c r="B3" s="210"/>
      <c r="C3" s="210"/>
      <c r="D3" s="210"/>
      <c r="E3" s="210"/>
    </row>
    <row r="5" spans="1:5" ht="12.75" x14ac:dyDescent="0.25">
      <c r="A5" s="61"/>
      <c r="B5" s="211" t="s">
        <v>390</v>
      </c>
      <c r="C5" s="212"/>
      <c r="D5" s="213" t="s">
        <v>389</v>
      </c>
      <c r="E5" s="214"/>
    </row>
    <row r="6" spans="1:5" ht="12.75" x14ac:dyDescent="0.25">
      <c r="A6" s="99" t="s">
        <v>388</v>
      </c>
      <c r="B6" s="215">
        <v>243562766</v>
      </c>
      <c r="C6" s="207"/>
      <c r="D6" s="215">
        <v>717842089</v>
      </c>
      <c r="E6" s="207"/>
    </row>
    <row r="7" spans="1:5" ht="12.75" x14ac:dyDescent="0.25">
      <c r="A7" s="99" t="s">
        <v>387</v>
      </c>
      <c r="B7" s="216">
        <v>66077710</v>
      </c>
      <c r="C7" s="217"/>
      <c r="D7" s="216">
        <v>0</v>
      </c>
      <c r="E7" s="217"/>
    </row>
    <row r="8" spans="1:5" ht="12.75" x14ac:dyDescent="0.25">
      <c r="A8" s="99" t="s">
        <v>386</v>
      </c>
      <c r="B8" s="216">
        <f>B7+B6</f>
        <v>309640476</v>
      </c>
      <c r="C8" s="217"/>
      <c r="D8" s="216">
        <f>D7+D6</f>
        <v>717842089</v>
      </c>
      <c r="E8" s="217"/>
    </row>
    <row r="10" spans="1:5" ht="12.75" x14ac:dyDescent="0.25">
      <c r="A10" s="204" t="s">
        <v>385</v>
      </c>
      <c r="B10" s="205"/>
      <c r="C10" s="205"/>
      <c r="D10" s="205"/>
      <c r="E10" s="205"/>
    </row>
    <row r="12" spans="1:5" ht="12.75" x14ac:dyDescent="0.25">
      <c r="A12" s="61"/>
      <c r="B12" s="203" t="s">
        <v>384</v>
      </c>
      <c r="C12" s="191"/>
      <c r="D12" s="203" t="s">
        <v>383</v>
      </c>
      <c r="E12" s="191"/>
    </row>
    <row r="13" spans="1:5" x14ac:dyDescent="0.25">
      <c r="A13" s="61"/>
      <c r="B13" s="8" t="s">
        <v>382</v>
      </c>
      <c r="C13" s="8" t="s">
        <v>381</v>
      </c>
      <c r="D13" s="8" t="s">
        <v>382</v>
      </c>
      <c r="E13" s="8" t="s">
        <v>381</v>
      </c>
    </row>
    <row r="14" spans="1:5" x14ac:dyDescent="0.25">
      <c r="A14" s="99" t="s">
        <v>329</v>
      </c>
      <c r="B14" s="36">
        <v>243562766</v>
      </c>
      <c r="C14" s="36">
        <v>0</v>
      </c>
      <c r="D14" s="36">
        <v>717842089</v>
      </c>
      <c r="E14" s="36">
        <v>0</v>
      </c>
    </row>
    <row r="15" spans="1:5" x14ac:dyDescent="0.25">
      <c r="A15" s="99" t="s">
        <v>299</v>
      </c>
      <c r="B15" s="41">
        <v>66077710</v>
      </c>
      <c r="C15" s="41">
        <v>0</v>
      </c>
      <c r="D15" s="41">
        <v>0</v>
      </c>
      <c r="E15" s="41">
        <v>0</v>
      </c>
    </row>
    <row r="16" spans="1:5" x14ac:dyDescent="0.25">
      <c r="A16" s="99" t="s">
        <v>380</v>
      </c>
      <c r="B16" s="41">
        <f>B15+B14</f>
        <v>309640476</v>
      </c>
      <c r="C16" s="41">
        <f>C15+C14</f>
        <v>0</v>
      </c>
      <c r="D16" s="41">
        <f>D15+D14</f>
        <v>717842089</v>
      </c>
      <c r="E16" s="41">
        <f>E15+E14</f>
        <v>0</v>
      </c>
    </row>
    <row r="18" spans="1:5" ht="12.75" x14ac:dyDescent="0.25">
      <c r="A18" s="204" t="s">
        <v>379</v>
      </c>
      <c r="B18" s="205"/>
      <c r="C18" s="205"/>
      <c r="D18" s="205"/>
      <c r="E18" s="205"/>
    </row>
    <row r="20" spans="1:5" ht="12.75" x14ac:dyDescent="0.25">
      <c r="A20" s="61"/>
      <c r="B20" s="203" t="s">
        <v>378</v>
      </c>
      <c r="C20" s="191"/>
      <c r="D20" s="203" t="s">
        <v>377</v>
      </c>
      <c r="E20" s="191"/>
    </row>
    <row r="21" spans="1:5" ht="12.75" x14ac:dyDescent="0.25">
      <c r="A21" s="98" t="s">
        <v>376</v>
      </c>
      <c r="B21" s="216">
        <v>0</v>
      </c>
      <c r="C21" s="217"/>
      <c r="D21" s="216">
        <v>0</v>
      </c>
      <c r="E21" s="217"/>
    </row>
    <row r="22" spans="1:5" ht="9.9499999999999993" customHeight="1" x14ac:dyDescent="0.25">
      <c r="A22" s="218" t="s">
        <v>375</v>
      </c>
      <c r="B22" s="218"/>
      <c r="C22" s="218"/>
      <c r="D22" s="218"/>
      <c r="E22" s="218"/>
    </row>
  </sheetData>
  <mergeCells count="20">
    <mergeCell ref="B21:C21"/>
    <mergeCell ref="D20:E20"/>
    <mergeCell ref="D21:E21"/>
    <mergeCell ref="A22:E22"/>
    <mergeCell ref="D7:E7"/>
    <mergeCell ref="B8:C8"/>
    <mergeCell ref="D8:E8"/>
    <mergeCell ref="B12:C12"/>
    <mergeCell ref="D12:E12"/>
    <mergeCell ref="B20:C20"/>
    <mergeCell ref="A1:D1"/>
    <mergeCell ref="A2:D2"/>
    <mergeCell ref="A3:E3"/>
    <mergeCell ref="A10:E10"/>
    <mergeCell ref="A18:E18"/>
    <mergeCell ref="B5:C5"/>
    <mergeCell ref="D5:E5"/>
    <mergeCell ref="B6:C6"/>
    <mergeCell ref="D6:E6"/>
    <mergeCell ref="B7:C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" orientation="landscape" useFirstPageNumber="1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topLeftCell="A22" workbookViewId="0">
      <selection sqref="A1:I1"/>
    </sheetView>
  </sheetViews>
  <sheetFormatPr baseColWidth="10" defaultRowHeight="11.25" x14ac:dyDescent="0.25"/>
  <cols>
    <col min="1" max="1" width="30.7109375" style="6" customWidth="1"/>
    <col min="2" max="10" width="15.7109375" style="4" customWidth="1"/>
    <col min="11" max="11" width="30.7109375" style="6" customWidth="1"/>
    <col min="12" max="18" width="15.7109375" style="4" customWidth="1"/>
    <col min="19" max="16384" width="11.42578125" style="4"/>
  </cols>
  <sheetData>
    <row r="1" spans="1:18" ht="12.75" x14ac:dyDescent="0.25">
      <c r="A1" s="190" t="s">
        <v>302</v>
      </c>
      <c r="B1" s="191"/>
      <c r="C1" s="191"/>
      <c r="D1" s="191"/>
      <c r="E1" s="191"/>
      <c r="F1" s="191"/>
      <c r="G1" s="191"/>
      <c r="H1" s="191"/>
      <c r="I1" s="191"/>
      <c r="J1" s="8" t="s">
        <v>239</v>
      </c>
      <c r="K1" s="190" t="s">
        <v>302</v>
      </c>
      <c r="L1" s="191"/>
      <c r="M1" s="191"/>
      <c r="N1" s="191"/>
      <c r="O1" s="191"/>
      <c r="P1" s="191"/>
      <c r="Q1" s="191"/>
      <c r="R1" s="8" t="s">
        <v>239</v>
      </c>
    </row>
    <row r="2" spans="1:18" ht="12.75" x14ac:dyDescent="0.25">
      <c r="A2" s="190" t="s">
        <v>374</v>
      </c>
      <c r="B2" s="191"/>
      <c r="C2" s="191"/>
      <c r="D2" s="191"/>
      <c r="E2" s="191"/>
      <c r="F2" s="191"/>
      <c r="G2" s="191"/>
      <c r="H2" s="191"/>
      <c r="I2" s="191"/>
      <c r="J2" s="8">
        <v>1</v>
      </c>
      <c r="K2" s="190" t="s">
        <v>374</v>
      </c>
      <c r="L2" s="191"/>
      <c r="M2" s="191"/>
      <c r="N2" s="191"/>
      <c r="O2" s="191"/>
      <c r="P2" s="191"/>
      <c r="Q2" s="191"/>
      <c r="R2" s="8">
        <v>1</v>
      </c>
    </row>
    <row r="3" spans="1:18" x14ac:dyDescent="0.25">
      <c r="A3" s="97"/>
      <c r="B3" s="61"/>
      <c r="C3" s="61"/>
      <c r="D3" s="61"/>
      <c r="E3" s="61"/>
      <c r="F3" s="61"/>
      <c r="G3" s="61"/>
      <c r="H3" s="61"/>
      <c r="I3" s="61"/>
      <c r="J3" s="61"/>
      <c r="K3" s="96"/>
      <c r="L3" s="61"/>
      <c r="M3" s="61"/>
      <c r="N3" s="61"/>
      <c r="O3" s="61"/>
      <c r="P3" s="61"/>
      <c r="Q3" s="61"/>
      <c r="R3" s="61"/>
    </row>
    <row r="4" spans="1:18" x14ac:dyDescent="0.25">
      <c r="A4" s="96"/>
      <c r="B4" s="61"/>
      <c r="C4" s="61"/>
      <c r="D4" s="61"/>
      <c r="E4" s="61"/>
      <c r="F4" s="61"/>
      <c r="G4" s="61"/>
      <c r="H4" s="61"/>
      <c r="I4" s="61"/>
      <c r="J4" s="61"/>
      <c r="K4" s="96"/>
      <c r="L4" s="61"/>
      <c r="M4" s="61"/>
      <c r="N4" s="61"/>
      <c r="O4" s="61"/>
      <c r="P4" s="61"/>
      <c r="Q4" s="61"/>
      <c r="R4" s="61"/>
    </row>
    <row r="5" spans="1:18" ht="56.25" x14ac:dyDescent="0.25">
      <c r="A5" s="11" t="s">
        <v>18</v>
      </c>
      <c r="B5" s="39" t="s">
        <v>373</v>
      </c>
      <c r="C5" s="39" t="s">
        <v>372</v>
      </c>
      <c r="D5" s="39" t="s">
        <v>371</v>
      </c>
      <c r="E5" s="39" t="s">
        <v>69</v>
      </c>
      <c r="F5" s="39" t="s">
        <v>370</v>
      </c>
      <c r="G5" s="39" t="s">
        <v>369</v>
      </c>
      <c r="H5" s="11" t="s">
        <v>368</v>
      </c>
      <c r="I5" s="11" t="s">
        <v>367</v>
      </c>
      <c r="J5" s="11" t="s">
        <v>366</v>
      </c>
      <c r="K5" s="11" t="s">
        <v>18</v>
      </c>
      <c r="L5" s="11" t="s">
        <v>365</v>
      </c>
      <c r="M5" s="11" t="s">
        <v>364</v>
      </c>
      <c r="N5" s="11" t="s">
        <v>363</v>
      </c>
      <c r="O5" s="11" t="s">
        <v>362</v>
      </c>
      <c r="P5" s="11" t="s">
        <v>361</v>
      </c>
      <c r="Q5" s="11" t="s">
        <v>360</v>
      </c>
      <c r="R5" s="11" t="s">
        <v>359</v>
      </c>
    </row>
    <row r="7" spans="1:18" x14ac:dyDescent="0.25">
      <c r="A7" s="86" t="s">
        <v>358</v>
      </c>
      <c r="B7" s="10">
        <v>0</v>
      </c>
      <c r="C7" s="41"/>
      <c r="D7" s="10">
        <v>0</v>
      </c>
      <c r="E7" s="10">
        <v>0</v>
      </c>
      <c r="F7" s="10"/>
      <c r="G7" s="10">
        <v>0</v>
      </c>
      <c r="H7" s="41"/>
      <c r="I7" s="41"/>
      <c r="J7" s="41"/>
      <c r="K7" s="86" t="s">
        <v>358</v>
      </c>
      <c r="L7" s="41"/>
      <c r="M7" s="41"/>
      <c r="N7" s="41"/>
      <c r="O7" s="41"/>
      <c r="P7" s="41"/>
      <c r="Q7" s="41"/>
      <c r="R7" s="41"/>
    </row>
    <row r="8" spans="1:18" x14ac:dyDescent="0.25">
      <c r="A8" s="86" t="s">
        <v>357</v>
      </c>
      <c r="B8" s="10">
        <v>0</v>
      </c>
      <c r="C8" s="41"/>
      <c r="D8" s="10">
        <v>0</v>
      </c>
      <c r="E8" s="10">
        <v>0</v>
      </c>
      <c r="F8" s="10"/>
      <c r="G8" s="10">
        <v>0</v>
      </c>
      <c r="H8" s="41"/>
      <c r="I8" s="41"/>
      <c r="J8" s="41"/>
      <c r="K8" s="86" t="s">
        <v>357</v>
      </c>
      <c r="L8" s="41"/>
      <c r="M8" s="41"/>
      <c r="N8" s="41"/>
      <c r="O8" s="41"/>
      <c r="P8" s="41"/>
      <c r="Q8" s="41"/>
      <c r="R8" s="41"/>
    </row>
    <row r="9" spans="1:18" x14ac:dyDescent="0.25">
      <c r="B9" s="42"/>
      <c r="C9" s="42"/>
      <c r="D9" s="42"/>
      <c r="E9" s="42"/>
      <c r="F9" s="42"/>
      <c r="G9" s="42"/>
      <c r="H9" s="42"/>
      <c r="I9" s="42"/>
      <c r="J9" s="42"/>
      <c r="L9" s="42"/>
      <c r="M9" s="42"/>
      <c r="N9" s="42"/>
      <c r="O9" s="42"/>
      <c r="P9" s="42"/>
      <c r="Q9" s="42"/>
      <c r="R9" s="42"/>
    </row>
    <row r="10" spans="1:18" x14ac:dyDescent="0.25">
      <c r="A10" s="87" t="s">
        <v>356</v>
      </c>
      <c r="B10" s="41">
        <f t="shared" ref="B10:J10" si="0">B11+B14+B16</f>
        <v>0</v>
      </c>
      <c r="C10" s="41">
        <f t="shared" si="0"/>
        <v>3647961881</v>
      </c>
      <c r="D10" s="41">
        <f t="shared" si="0"/>
        <v>243562766</v>
      </c>
      <c r="E10" s="41">
        <f t="shared" si="0"/>
        <v>3404399115</v>
      </c>
      <c r="F10" s="10">
        <f t="shared" si="0"/>
        <v>0</v>
      </c>
      <c r="G10" s="41">
        <f t="shared" si="0"/>
        <v>0</v>
      </c>
      <c r="H10" s="41">
        <f t="shared" si="0"/>
        <v>243562766</v>
      </c>
      <c r="I10" s="41">
        <f t="shared" si="0"/>
        <v>0</v>
      </c>
      <c r="J10" s="41">
        <f t="shared" si="0"/>
        <v>0</v>
      </c>
      <c r="K10" s="87" t="s">
        <v>356</v>
      </c>
      <c r="L10" s="41">
        <f t="shared" ref="L10:R10" si="1">L11+L14+L16</f>
        <v>0</v>
      </c>
      <c r="M10" s="41">
        <f t="shared" si="1"/>
        <v>0</v>
      </c>
      <c r="N10" s="41">
        <f t="shared" si="1"/>
        <v>0</v>
      </c>
      <c r="O10" s="41">
        <f t="shared" si="1"/>
        <v>0</v>
      </c>
      <c r="P10" s="41">
        <f t="shared" si="1"/>
        <v>0</v>
      </c>
      <c r="Q10" s="41">
        <f t="shared" si="1"/>
        <v>0</v>
      </c>
      <c r="R10" s="41">
        <f t="shared" si="1"/>
        <v>0</v>
      </c>
    </row>
    <row r="11" spans="1:18" x14ac:dyDescent="0.25">
      <c r="A11" s="94" t="s">
        <v>351</v>
      </c>
      <c r="B11" s="95">
        <f t="shared" ref="B11:J11" si="2">B12+B13</f>
        <v>0</v>
      </c>
      <c r="C11" s="93">
        <f t="shared" si="2"/>
        <v>2096649261</v>
      </c>
      <c r="D11" s="93">
        <f t="shared" si="2"/>
        <v>243562766</v>
      </c>
      <c r="E11" s="93">
        <f t="shared" si="2"/>
        <v>1853086495</v>
      </c>
      <c r="F11" s="95">
        <f t="shared" si="2"/>
        <v>0</v>
      </c>
      <c r="G11" s="95">
        <f t="shared" si="2"/>
        <v>0</v>
      </c>
      <c r="H11" s="93">
        <f t="shared" si="2"/>
        <v>243562766</v>
      </c>
      <c r="I11" s="93">
        <f t="shared" si="2"/>
        <v>0</v>
      </c>
      <c r="J11" s="93">
        <f t="shared" si="2"/>
        <v>0</v>
      </c>
      <c r="K11" s="94" t="s">
        <v>351</v>
      </c>
      <c r="L11" s="93">
        <f t="shared" ref="L11:R11" si="3">L12+L13</f>
        <v>0</v>
      </c>
      <c r="M11" s="93">
        <f t="shared" si="3"/>
        <v>0</v>
      </c>
      <c r="N11" s="93">
        <f t="shared" si="3"/>
        <v>0</v>
      </c>
      <c r="O11" s="93">
        <f t="shared" si="3"/>
        <v>0</v>
      </c>
      <c r="P11" s="93">
        <f t="shared" si="3"/>
        <v>0</v>
      </c>
      <c r="Q11" s="93">
        <f t="shared" si="3"/>
        <v>0</v>
      </c>
      <c r="R11" s="93">
        <f t="shared" si="3"/>
        <v>0</v>
      </c>
    </row>
    <row r="12" spans="1:18" x14ac:dyDescent="0.25">
      <c r="A12" s="92" t="s">
        <v>355</v>
      </c>
      <c r="B12" s="82">
        <v>0</v>
      </c>
      <c r="C12" s="56">
        <v>0</v>
      </c>
      <c r="D12" s="56">
        <v>0</v>
      </c>
      <c r="E12" s="56">
        <v>0</v>
      </c>
      <c r="F12" s="82">
        <v>0</v>
      </c>
      <c r="G12" s="82">
        <v>0</v>
      </c>
      <c r="H12" s="56">
        <v>0</v>
      </c>
      <c r="I12" s="56">
        <v>0</v>
      </c>
      <c r="J12" s="56">
        <v>0</v>
      </c>
      <c r="K12" s="92" t="s">
        <v>355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</row>
    <row r="13" spans="1:18" x14ac:dyDescent="0.25">
      <c r="A13" s="91" t="s">
        <v>354</v>
      </c>
      <c r="B13" s="81">
        <v>0</v>
      </c>
      <c r="C13" s="28">
        <v>2096649261</v>
      </c>
      <c r="D13" s="28">
        <v>243562766</v>
      </c>
      <c r="E13" s="28">
        <v>1853086495</v>
      </c>
      <c r="F13" s="81">
        <v>0</v>
      </c>
      <c r="G13" s="81">
        <v>0</v>
      </c>
      <c r="H13" s="28">
        <v>243562766</v>
      </c>
      <c r="I13" s="28">
        <v>0</v>
      </c>
      <c r="J13" s="28">
        <v>0</v>
      </c>
      <c r="K13" s="91" t="s">
        <v>354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</row>
    <row r="14" spans="1:18" x14ac:dyDescent="0.25">
      <c r="A14" s="94" t="s">
        <v>353</v>
      </c>
      <c r="B14" s="95">
        <v>0</v>
      </c>
      <c r="C14" s="93">
        <v>1551312620</v>
      </c>
      <c r="D14" s="93">
        <v>0</v>
      </c>
      <c r="E14" s="93">
        <v>1551312620</v>
      </c>
      <c r="F14" s="95">
        <v>0</v>
      </c>
      <c r="G14" s="93">
        <v>0</v>
      </c>
      <c r="H14" s="95">
        <v>0</v>
      </c>
      <c r="I14" s="95">
        <v>0</v>
      </c>
      <c r="J14" s="95">
        <v>0</v>
      </c>
      <c r="K14" s="94" t="s">
        <v>353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</row>
    <row r="15" spans="1:18" ht="22.5" x14ac:dyDescent="0.25">
      <c r="A15" s="91" t="s">
        <v>348</v>
      </c>
      <c r="B15" s="81">
        <v>0</v>
      </c>
      <c r="C15" s="28">
        <v>0</v>
      </c>
      <c r="D15" s="28">
        <v>0</v>
      </c>
      <c r="E15" s="28">
        <v>0</v>
      </c>
      <c r="F15" s="81">
        <v>0</v>
      </c>
      <c r="G15" s="28">
        <v>0</v>
      </c>
      <c r="H15" s="81">
        <v>0</v>
      </c>
      <c r="I15" s="81">
        <v>0</v>
      </c>
      <c r="J15" s="81">
        <v>0</v>
      </c>
      <c r="K15" s="91" t="s">
        <v>348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1:18" x14ac:dyDescent="0.25">
      <c r="A16" s="86" t="s">
        <v>345</v>
      </c>
      <c r="B16" s="41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86" t="s">
        <v>345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8" x14ac:dyDescent="0.25">
      <c r="A17" s="86" t="s">
        <v>335</v>
      </c>
      <c r="B17" s="10">
        <v>0</v>
      </c>
      <c r="C17" s="10">
        <v>0</v>
      </c>
      <c r="D17" s="10">
        <v>0</v>
      </c>
      <c r="E17" s="41">
        <f>E$10</f>
        <v>3404399115</v>
      </c>
      <c r="F17" s="10">
        <v>0</v>
      </c>
      <c r="G17" s="41">
        <v>1551312620</v>
      </c>
      <c r="H17" s="41">
        <v>1853086495</v>
      </c>
      <c r="I17" s="41">
        <v>0</v>
      </c>
      <c r="J17" s="41">
        <v>0</v>
      </c>
      <c r="K17" s="86" t="s">
        <v>335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</row>
    <row r="18" spans="1:18" x14ac:dyDescent="0.25">
      <c r="A18" s="87" t="s">
        <v>352</v>
      </c>
      <c r="B18" s="41">
        <f t="shared" ref="B18:J18" si="4">B19+B21+B24+B23+B25+B26</f>
        <v>0</v>
      </c>
      <c r="C18" s="41">
        <f t="shared" si="4"/>
        <v>3647961881</v>
      </c>
      <c r="D18" s="41">
        <f t="shared" si="4"/>
        <v>717842089</v>
      </c>
      <c r="E18" s="41">
        <f t="shared" si="4"/>
        <v>2930181356</v>
      </c>
      <c r="F18" s="10">
        <f t="shared" si="4"/>
        <v>0</v>
      </c>
      <c r="G18" s="41">
        <f t="shared" si="4"/>
        <v>715990453</v>
      </c>
      <c r="H18" s="41">
        <f t="shared" si="4"/>
        <v>1851636</v>
      </c>
      <c r="I18" s="41">
        <f t="shared" si="4"/>
        <v>0</v>
      </c>
      <c r="J18" s="41">
        <f t="shared" si="4"/>
        <v>0</v>
      </c>
      <c r="K18" s="87" t="s">
        <v>352</v>
      </c>
      <c r="L18" s="41">
        <f t="shared" ref="L18:R18" si="5">L19+L21+L24+L23+L25+L26</f>
        <v>0</v>
      </c>
      <c r="M18" s="41">
        <f t="shared" si="5"/>
        <v>0</v>
      </c>
      <c r="N18" s="41">
        <f t="shared" si="5"/>
        <v>0</v>
      </c>
      <c r="O18" s="41">
        <f t="shared" si="5"/>
        <v>0</v>
      </c>
      <c r="P18" s="41">
        <f t="shared" si="5"/>
        <v>0</v>
      </c>
      <c r="Q18" s="41">
        <f t="shared" si="5"/>
        <v>0</v>
      </c>
      <c r="R18" s="41">
        <f t="shared" si="5"/>
        <v>0</v>
      </c>
    </row>
    <row r="19" spans="1:18" x14ac:dyDescent="0.25">
      <c r="A19" s="94" t="s">
        <v>351</v>
      </c>
      <c r="B19" s="95">
        <v>0</v>
      </c>
      <c r="C19" s="93">
        <v>1790072</v>
      </c>
      <c r="D19" s="93">
        <v>1851636</v>
      </c>
      <c r="E19" s="93">
        <v>0</v>
      </c>
      <c r="F19" s="95">
        <v>0</v>
      </c>
      <c r="G19" s="95">
        <v>0</v>
      </c>
      <c r="H19" s="93">
        <v>1851636</v>
      </c>
      <c r="I19" s="93">
        <v>0</v>
      </c>
      <c r="J19" s="93">
        <v>0</v>
      </c>
      <c r="K19" s="94" t="s">
        <v>351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</row>
    <row r="20" spans="1:18" x14ac:dyDescent="0.25">
      <c r="A20" s="91" t="s">
        <v>350</v>
      </c>
      <c r="B20" s="81">
        <v>0</v>
      </c>
      <c r="C20" s="28">
        <v>1790072</v>
      </c>
      <c r="D20" s="28">
        <v>1851636</v>
      </c>
      <c r="E20" s="28">
        <v>0</v>
      </c>
      <c r="F20" s="81">
        <v>0</v>
      </c>
      <c r="G20" s="81">
        <v>0</v>
      </c>
      <c r="H20" s="28">
        <v>1851636</v>
      </c>
      <c r="I20" s="28">
        <v>0</v>
      </c>
      <c r="J20" s="28">
        <v>0</v>
      </c>
      <c r="K20" s="91" t="s">
        <v>350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</row>
    <row r="21" spans="1:18" ht="22.5" x14ac:dyDescent="0.25">
      <c r="A21" s="94" t="s">
        <v>349</v>
      </c>
      <c r="B21" s="95">
        <v>0</v>
      </c>
      <c r="C21" s="93">
        <v>3646171809</v>
      </c>
      <c r="D21" s="93">
        <v>715990453</v>
      </c>
      <c r="E21" s="93">
        <v>2930181356</v>
      </c>
      <c r="F21" s="95">
        <v>0</v>
      </c>
      <c r="G21" s="93">
        <v>715990453</v>
      </c>
      <c r="H21" s="95">
        <v>0</v>
      </c>
      <c r="I21" s="95">
        <v>0</v>
      </c>
      <c r="J21" s="95">
        <v>0</v>
      </c>
      <c r="K21" s="94" t="s">
        <v>349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</row>
    <row r="22" spans="1:18" ht="22.5" x14ac:dyDescent="0.25">
      <c r="A22" s="91" t="s">
        <v>348</v>
      </c>
      <c r="B22" s="81">
        <v>0</v>
      </c>
      <c r="C22" s="28">
        <v>0</v>
      </c>
      <c r="D22" s="28">
        <v>0</v>
      </c>
      <c r="E22" s="28">
        <v>0</v>
      </c>
      <c r="F22" s="81">
        <v>0</v>
      </c>
      <c r="G22" s="28">
        <v>0</v>
      </c>
      <c r="H22" s="81">
        <v>0</v>
      </c>
      <c r="I22" s="81">
        <v>0</v>
      </c>
      <c r="J22" s="81">
        <v>0</v>
      </c>
      <c r="K22" s="91" t="s">
        <v>348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</row>
    <row r="23" spans="1:18" ht="22.5" x14ac:dyDescent="0.25">
      <c r="A23" s="94" t="s">
        <v>347</v>
      </c>
      <c r="B23" s="95">
        <v>0</v>
      </c>
      <c r="C23" s="93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4" t="s">
        <v>347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</row>
    <row r="24" spans="1:18" x14ac:dyDescent="0.25">
      <c r="A24" s="84" t="s">
        <v>346</v>
      </c>
      <c r="B24" s="85">
        <v>0</v>
      </c>
      <c r="C24" s="9">
        <v>0</v>
      </c>
      <c r="D24" s="9">
        <v>0</v>
      </c>
      <c r="E24" s="9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4" t="s">
        <v>346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</row>
    <row r="25" spans="1:18" ht="21" x14ac:dyDescent="0.25">
      <c r="A25" s="89" t="s">
        <v>306</v>
      </c>
      <c r="B25" s="88">
        <v>0</v>
      </c>
      <c r="C25" s="90">
        <v>0</v>
      </c>
      <c r="D25" s="90">
        <v>0</v>
      </c>
      <c r="E25" s="88">
        <v>0</v>
      </c>
      <c r="F25" s="88">
        <v>0</v>
      </c>
      <c r="G25" s="90">
        <v>0</v>
      </c>
      <c r="H25" s="88">
        <v>0</v>
      </c>
      <c r="I25" s="88">
        <v>0</v>
      </c>
      <c r="J25" s="88">
        <v>0</v>
      </c>
      <c r="K25" s="89" t="s">
        <v>306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</row>
    <row r="26" spans="1:18" x14ac:dyDescent="0.25">
      <c r="A26" s="86" t="s">
        <v>345</v>
      </c>
      <c r="B26" s="41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86" t="s">
        <v>345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</row>
    <row r="27" spans="1:18" x14ac:dyDescent="0.25">
      <c r="A27" s="86" t="s">
        <v>335</v>
      </c>
      <c r="B27" s="10">
        <v>0</v>
      </c>
      <c r="C27" s="10">
        <v>0</v>
      </c>
      <c r="D27" s="10">
        <v>0</v>
      </c>
      <c r="E27" s="41">
        <f>E$18</f>
        <v>2930181356</v>
      </c>
      <c r="F27" s="10">
        <v>0</v>
      </c>
      <c r="G27" s="41">
        <v>2930181356</v>
      </c>
      <c r="H27" s="41">
        <v>0</v>
      </c>
      <c r="I27" s="41">
        <v>0</v>
      </c>
      <c r="J27" s="41">
        <v>0</v>
      </c>
      <c r="K27" s="86" t="s">
        <v>335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</row>
    <row r="28" spans="1:18" x14ac:dyDescent="0.25">
      <c r="A28" s="87" t="s">
        <v>344</v>
      </c>
      <c r="B28" s="41">
        <f t="shared" ref="B28:J28" si="6">B29+B32+B33+B34</f>
        <v>0</v>
      </c>
      <c r="C28" s="41">
        <f t="shared" si="6"/>
        <v>244042959</v>
      </c>
      <c r="D28" s="41">
        <f t="shared" si="6"/>
        <v>66077710</v>
      </c>
      <c r="E28" s="41">
        <f t="shared" si="6"/>
        <v>177965249</v>
      </c>
      <c r="F28" s="10">
        <f t="shared" si="6"/>
        <v>0</v>
      </c>
      <c r="G28" s="41">
        <f t="shared" si="6"/>
        <v>0</v>
      </c>
      <c r="H28" s="41">
        <f t="shared" si="6"/>
        <v>66077710</v>
      </c>
      <c r="I28" s="41">
        <f t="shared" si="6"/>
        <v>0</v>
      </c>
      <c r="J28" s="41">
        <f t="shared" si="6"/>
        <v>0</v>
      </c>
      <c r="K28" s="87" t="s">
        <v>344</v>
      </c>
      <c r="L28" s="41">
        <f t="shared" ref="L28:R28" si="7">L29+L32+L33+L34</f>
        <v>0</v>
      </c>
      <c r="M28" s="41">
        <f t="shared" si="7"/>
        <v>0</v>
      </c>
      <c r="N28" s="41">
        <f t="shared" si="7"/>
        <v>0</v>
      </c>
      <c r="O28" s="41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</row>
    <row r="29" spans="1:18" x14ac:dyDescent="0.25">
      <c r="A29" s="94" t="s">
        <v>338</v>
      </c>
      <c r="B29" s="95">
        <f t="shared" ref="B29:J29" si="8">B30+B31</f>
        <v>0</v>
      </c>
      <c r="C29" s="93">
        <f t="shared" si="8"/>
        <v>244042959</v>
      </c>
      <c r="D29" s="93">
        <f t="shared" si="8"/>
        <v>66077710</v>
      </c>
      <c r="E29" s="93">
        <f t="shared" si="8"/>
        <v>177965249</v>
      </c>
      <c r="F29" s="95">
        <f t="shared" si="8"/>
        <v>0</v>
      </c>
      <c r="G29" s="95">
        <f t="shared" si="8"/>
        <v>0</v>
      </c>
      <c r="H29" s="93">
        <f t="shared" si="8"/>
        <v>66077710</v>
      </c>
      <c r="I29" s="93">
        <f t="shared" si="8"/>
        <v>0</v>
      </c>
      <c r="J29" s="93">
        <f t="shared" si="8"/>
        <v>0</v>
      </c>
      <c r="K29" s="94" t="s">
        <v>338</v>
      </c>
      <c r="L29" s="93">
        <f t="shared" ref="L29:R29" si="9">L30+L31</f>
        <v>0</v>
      </c>
      <c r="M29" s="93">
        <f t="shared" si="9"/>
        <v>0</v>
      </c>
      <c r="N29" s="93">
        <f t="shared" si="9"/>
        <v>0</v>
      </c>
      <c r="O29" s="93">
        <f t="shared" si="9"/>
        <v>0</v>
      </c>
      <c r="P29" s="93">
        <f t="shared" si="9"/>
        <v>0</v>
      </c>
      <c r="Q29" s="93">
        <f t="shared" si="9"/>
        <v>0</v>
      </c>
      <c r="R29" s="93">
        <f t="shared" si="9"/>
        <v>0</v>
      </c>
    </row>
    <row r="30" spans="1:18" x14ac:dyDescent="0.25">
      <c r="A30" s="92" t="s">
        <v>343</v>
      </c>
      <c r="B30" s="82">
        <v>0</v>
      </c>
      <c r="C30" s="56">
        <v>0</v>
      </c>
      <c r="D30" s="56">
        <v>0</v>
      </c>
      <c r="E30" s="56">
        <v>0</v>
      </c>
      <c r="F30" s="82">
        <v>0</v>
      </c>
      <c r="G30" s="82">
        <v>0</v>
      </c>
      <c r="H30" s="56">
        <v>0</v>
      </c>
      <c r="I30" s="56">
        <v>0</v>
      </c>
      <c r="J30" s="56">
        <v>0</v>
      </c>
      <c r="K30" s="92" t="s">
        <v>343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</row>
    <row r="31" spans="1:18" x14ac:dyDescent="0.25">
      <c r="A31" s="91" t="s">
        <v>342</v>
      </c>
      <c r="B31" s="81">
        <v>0</v>
      </c>
      <c r="C31" s="28">
        <v>244042959</v>
      </c>
      <c r="D31" s="28">
        <v>66077710</v>
      </c>
      <c r="E31" s="28">
        <v>177965249</v>
      </c>
      <c r="F31" s="81">
        <v>0</v>
      </c>
      <c r="G31" s="81">
        <v>0</v>
      </c>
      <c r="H31" s="28">
        <v>66077710</v>
      </c>
      <c r="I31" s="28">
        <v>0</v>
      </c>
      <c r="J31" s="28">
        <v>0</v>
      </c>
      <c r="K31" s="91" t="s">
        <v>342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</row>
    <row r="32" spans="1:18" x14ac:dyDescent="0.25">
      <c r="A32" s="84" t="s">
        <v>337</v>
      </c>
      <c r="B32" s="85">
        <v>0</v>
      </c>
      <c r="C32" s="9">
        <v>0</v>
      </c>
      <c r="D32" s="9">
        <v>0</v>
      </c>
      <c r="E32" s="9">
        <v>0</v>
      </c>
      <c r="F32" s="85">
        <v>0</v>
      </c>
      <c r="G32" s="9">
        <v>0</v>
      </c>
      <c r="H32" s="85">
        <v>0</v>
      </c>
      <c r="I32" s="85">
        <v>0</v>
      </c>
      <c r="J32" s="85">
        <v>0</v>
      </c>
      <c r="K32" s="84" t="s">
        <v>337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</row>
    <row r="33" spans="1:18" ht="22.5" x14ac:dyDescent="0.25">
      <c r="A33" s="84" t="s">
        <v>341</v>
      </c>
      <c r="B33" s="85">
        <v>0</v>
      </c>
      <c r="C33" s="9">
        <v>0</v>
      </c>
      <c r="D33" s="9">
        <v>0</v>
      </c>
      <c r="E33" s="9">
        <v>0</v>
      </c>
      <c r="F33" s="85">
        <v>0</v>
      </c>
      <c r="G33" s="9">
        <v>0</v>
      </c>
      <c r="H33" s="85">
        <v>0</v>
      </c>
      <c r="I33" s="85">
        <v>0</v>
      </c>
      <c r="J33" s="85">
        <v>0</v>
      </c>
      <c r="K33" s="84" t="s">
        <v>341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</row>
    <row r="34" spans="1:18" ht="21" x14ac:dyDescent="0.25">
      <c r="A34" s="89" t="s">
        <v>340</v>
      </c>
      <c r="B34" s="90">
        <v>0</v>
      </c>
      <c r="C34" s="90">
        <v>0</v>
      </c>
      <c r="D34" s="90">
        <v>0</v>
      </c>
      <c r="E34" s="90">
        <v>0</v>
      </c>
      <c r="F34" s="88">
        <v>0</v>
      </c>
      <c r="G34" s="90">
        <v>0</v>
      </c>
      <c r="H34" s="88">
        <v>0</v>
      </c>
      <c r="I34" s="88">
        <v>0</v>
      </c>
      <c r="J34" s="88">
        <v>0</v>
      </c>
      <c r="K34" s="89" t="s">
        <v>340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</row>
    <row r="35" spans="1:18" x14ac:dyDescent="0.25">
      <c r="A35" s="86" t="s">
        <v>335</v>
      </c>
      <c r="B35" s="10">
        <v>0</v>
      </c>
      <c r="C35" s="10">
        <v>0</v>
      </c>
      <c r="D35" s="10">
        <v>0</v>
      </c>
      <c r="E35" s="41">
        <f>E$28</f>
        <v>177965249</v>
      </c>
      <c r="F35" s="10">
        <v>0</v>
      </c>
      <c r="G35" s="41">
        <v>0</v>
      </c>
      <c r="H35" s="41">
        <v>177965249</v>
      </c>
      <c r="I35" s="41">
        <v>0</v>
      </c>
      <c r="J35" s="41">
        <v>0</v>
      </c>
      <c r="K35" s="86" t="s">
        <v>335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</row>
    <row r="36" spans="1:18" x14ac:dyDescent="0.25">
      <c r="A36" s="87" t="s">
        <v>339</v>
      </c>
      <c r="B36" s="41">
        <f t="shared" ref="B36:J36" si="10">B37+B38+B39</f>
        <v>0</v>
      </c>
      <c r="C36" s="41">
        <f t="shared" si="10"/>
        <v>244042959</v>
      </c>
      <c r="D36" s="41">
        <f t="shared" si="10"/>
        <v>0</v>
      </c>
      <c r="E36" s="41">
        <f t="shared" si="10"/>
        <v>244042959</v>
      </c>
      <c r="F36" s="10">
        <f t="shared" si="10"/>
        <v>0</v>
      </c>
      <c r="G36" s="41">
        <f t="shared" si="10"/>
        <v>0</v>
      </c>
      <c r="H36" s="41">
        <f t="shared" si="10"/>
        <v>0</v>
      </c>
      <c r="I36" s="41">
        <f t="shared" si="10"/>
        <v>0</v>
      </c>
      <c r="J36" s="41">
        <f t="shared" si="10"/>
        <v>0</v>
      </c>
      <c r="K36" s="87" t="s">
        <v>339</v>
      </c>
      <c r="L36" s="41">
        <f t="shared" ref="L36:R36" si="11">L37+L38+L39</f>
        <v>0</v>
      </c>
      <c r="M36" s="41">
        <f t="shared" si="11"/>
        <v>0</v>
      </c>
      <c r="N36" s="41">
        <f t="shared" si="11"/>
        <v>0</v>
      </c>
      <c r="O36" s="41">
        <f t="shared" si="11"/>
        <v>0</v>
      </c>
      <c r="P36" s="41">
        <f t="shared" si="11"/>
        <v>0</v>
      </c>
      <c r="Q36" s="41">
        <f t="shared" si="11"/>
        <v>0</v>
      </c>
      <c r="R36" s="41">
        <f t="shared" si="11"/>
        <v>0</v>
      </c>
    </row>
    <row r="37" spans="1:18" x14ac:dyDescent="0.25">
      <c r="A37" s="86" t="s">
        <v>338</v>
      </c>
      <c r="B37" s="10">
        <v>0</v>
      </c>
      <c r="C37" s="41">
        <v>0</v>
      </c>
      <c r="D37" s="41">
        <v>0</v>
      </c>
      <c r="E37" s="41">
        <v>0</v>
      </c>
      <c r="F37" s="10">
        <v>0</v>
      </c>
      <c r="G37" s="41">
        <v>0</v>
      </c>
      <c r="H37" s="41">
        <v>0</v>
      </c>
      <c r="I37" s="41">
        <v>0</v>
      </c>
      <c r="J37" s="41">
        <v>0</v>
      </c>
      <c r="K37" s="86" t="s">
        <v>338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</row>
    <row r="38" spans="1:18" x14ac:dyDescent="0.25">
      <c r="A38" s="84" t="s">
        <v>337</v>
      </c>
      <c r="B38" s="85">
        <v>0</v>
      </c>
      <c r="C38" s="9">
        <v>244042959</v>
      </c>
      <c r="D38" s="9">
        <v>0</v>
      </c>
      <c r="E38" s="9">
        <v>244042959</v>
      </c>
      <c r="F38" s="85">
        <v>0</v>
      </c>
      <c r="G38" s="9">
        <v>0</v>
      </c>
      <c r="H38" s="85">
        <v>0</v>
      </c>
      <c r="I38" s="85">
        <v>0</v>
      </c>
      <c r="J38" s="85">
        <v>0</v>
      </c>
      <c r="K38" s="84" t="s">
        <v>337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</row>
    <row r="39" spans="1:18" ht="22.5" x14ac:dyDescent="0.25">
      <c r="A39" s="84" t="s">
        <v>336</v>
      </c>
      <c r="B39" s="9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4" t="s">
        <v>336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</row>
    <row r="40" spans="1:18" x14ac:dyDescent="0.25">
      <c r="A40" s="84" t="s">
        <v>335</v>
      </c>
      <c r="B40" s="85">
        <v>0</v>
      </c>
      <c r="C40" s="85">
        <v>0</v>
      </c>
      <c r="D40" s="85">
        <v>0</v>
      </c>
      <c r="E40" s="9">
        <f>E$36</f>
        <v>244042959</v>
      </c>
      <c r="F40" s="85">
        <v>0</v>
      </c>
      <c r="G40" s="9">
        <v>244042959</v>
      </c>
      <c r="H40" s="9">
        <v>0</v>
      </c>
      <c r="I40" s="9">
        <v>0</v>
      </c>
      <c r="J40" s="9">
        <v>0</v>
      </c>
      <c r="K40" s="84" t="s">
        <v>335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</row>
    <row r="42" spans="1:18" ht="9" customHeight="1" x14ac:dyDescent="0.25">
      <c r="A42" s="177" t="s">
        <v>334</v>
      </c>
      <c r="B42" s="219"/>
      <c r="C42" s="219"/>
      <c r="D42" s="219"/>
      <c r="E42" s="219"/>
      <c r="F42" s="219"/>
      <c r="G42" s="219"/>
      <c r="H42" s="219"/>
      <c r="I42" s="219"/>
      <c r="J42" s="219"/>
      <c r="K42" s="177" t="s">
        <v>334</v>
      </c>
      <c r="L42" s="219"/>
      <c r="M42" s="219"/>
      <c r="N42" s="219"/>
      <c r="O42" s="219"/>
      <c r="P42" s="219"/>
      <c r="Q42" s="219"/>
      <c r="R42" s="219"/>
    </row>
    <row r="43" spans="1:18" ht="9" customHeight="1" x14ac:dyDescent="0.25">
      <c r="A43" s="177" t="s">
        <v>333</v>
      </c>
      <c r="B43" s="219"/>
      <c r="C43" s="219"/>
      <c r="D43" s="219"/>
      <c r="E43" s="219"/>
      <c r="F43" s="219"/>
      <c r="G43" s="219"/>
      <c r="H43" s="219"/>
      <c r="I43" s="219"/>
      <c r="J43" s="219"/>
      <c r="K43" s="177" t="s">
        <v>333</v>
      </c>
      <c r="L43" s="219"/>
      <c r="M43" s="219"/>
      <c r="N43" s="219"/>
      <c r="O43" s="219"/>
      <c r="P43" s="219"/>
      <c r="Q43" s="219"/>
      <c r="R43" s="219"/>
    </row>
    <row r="44" spans="1:18" ht="9" customHeight="1" x14ac:dyDescent="0.25">
      <c r="A44" s="177" t="s">
        <v>332</v>
      </c>
      <c r="B44" s="219"/>
      <c r="C44" s="219"/>
      <c r="D44" s="219"/>
      <c r="E44" s="219"/>
      <c r="F44" s="219"/>
      <c r="G44" s="219"/>
      <c r="H44" s="219"/>
      <c r="I44" s="219"/>
      <c r="J44" s="219"/>
      <c r="K44" s="177" t="s">
        <v>332</v>
      </c>
      <c r="L44" s="219"/>
      <c r="M44" s="219"/>
      <c r="N44" s="219"/>
      <c r="O44" s="219"/>
      <c r="P44" s="219"/>
      <c r="Q44" s="219"/>
      <c r="R44" s="219"/>
    </row>
  </sheetData>
  <mergeCells count="10">
    <mergeCell ref="A43:J43"/>
    <mergeCell ref="K43:R43"/>
    <mergeCell ref="A44:J44"/>
    <mergeCell ref="K44:R44"/>
    <mergeCell ref="A1:I1"/>
    <mergeCell ref="A2:I2"/>
    <mergeCell ref="K1:Q1"/>
    <mergeCell ref="K2:Q2"/>
    <mergeCell ref="A42:J42"/>
    <mergeCell ref="K42:R4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0" firstPageNumber="6" orientation="landscape" useFirstPageNumber="1" r:id="rId1"/>
  <headerFooter>
    <oddFooter>&amp;CPage &amp;P</oddFooter>
  </headerFooter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16" workbookViewId="0">
      <selection activeCell="A38" sqref="A38"/>
    </sheetView>
  </sheetViews>
  <sheetFormatPr baseColWidth="10" defaultRowHeight="11.25" x14ac:dyDescent="0.25"/>
  <cols>
    <col min="1" max="1" width="30.7109375" style="4" customWidth="1"/>
    <col min="2" max="2" width="10.7109375" style="4" customWidth="1"/>
    <col min="3" max="6" width="15.7109375" style="4" customWidth="1"/>
    <col min="7" max="16384" width="11.42578125" style="4"/>
  </cols>
  <sheetData>
    <row r="1" spans="1:6" ht="12.75" x14ac:dyDescent="0.25">
      <c r="A1" s="190" t="s">
        <v>302</v>
      </c>
      <c r="B1" s="191"/>
      <c r="C1" s="191"/>
      <c r="D1" s="191"/>
      <c r="E1" s="191"/>
      <c r="F1" s="8" t="s">
        <v>239</v>
      </c>
    </row>
    <row r="2" spans="1:6" ht="12.75" x14ac:dyDescent="0.25">
      <c r="A2" s="190" t="s">
        <v>331</v>
      </c>
      <c r="B2" s="191"/>
      <c r="C2" s="191"/>
      <c r="D2" s="191"/>
      <c r="E2" s="191"/>
      <c r="F2" s="8" t="s">
        <v>330</v>
      </c>
    </row>
    <row r="3" spans="1:6" ht="12.75" x14ac:dyDescent="0.25">
      <c r="A3" s="204" t="s">
        <v>329</v>
      </c>
      <c r="B3" s="220"/>
      <c r="C3" s="220"/>
      <c r="D3" s="220"/>
      <c r="E3" s="220"/>
      <c r="F3" s="220"/>
    </row>
    <row r="4" spans="1:6" ht="12.75" x14ac:dyDescent="0.25">
      <c r="A4" s="204" t="s">
        <v>298</v>
      </c>
      <c r="B4" s="220"/>
      <c r="C4" s="220"/>
      <c r="D4" s="220"/>
      <c r="E4" s="220"/>
      <c r="F4" s="220"/>
    </row>
    <row r="5" spans="1:6" ht="12.75" x14ac:dyDescent="0.25">
      <c r="A5" s="204" t="s">
        <v>328</v>
      </c>
      <c r="B5" s="220"/>
      <c r="C5" s="220"/>
      <c r="D5" s="220"/>
      <c r="E5" s="220"/>
      <c r="F5" s="220"/>
    </row>
    <row r="6" spans="1:6" ht="12.75" x14ac:dyDescent="0.25">
      <c r="A6" s="190" t="s">
        <v>296</v>
      </c>
      <c r="B6" s="191"/>
      <c r="C6" s="203" t="s">
        <v>295</v>
      </c>
      <c r="D6" s="191"/>
      <c r="E6" s="203" t="s">
        <v>294</v>
      </c>
      <c r="F6" s="191"/>
    </row>
    <row r="7" spans="1:6" ht="12.75" x14ac:dyDescent="0.25">
      <c r="A7" s="221" t="s">
        <v>327</v>
      </c>
      <c r="B7" s="222"/>
      <c r="C7" s="223">
        <f>SUM(C8:C17)</f>
        <v>243562766</v>
      </c>
      <c r="D7" s="224"/>
      <c r="E7" s="223">
        <f>SUM(E8:E17)</f>
        <v>1851636</v>
      </c>
      <c r="F7" s="224"/>
    </row>
    <row r="8" spans="1:6" ht="12.75" x14ac:dyDescent="0.25">
      <c r="A8" s="225" t="s">
        <v>326</v>
      </c>
      <c r="B8" s="226"/>
      <c r="C8" s="198">
        <v>243562766</v>
      </c>
      <c r="D8" s="227"/>
      <c r="E8" s="198">
        <v>1851636</v>
      </c>
      <c r="F8" s="227"/>
    </row>
    <row r="9" spans="1:6" ht="12.75" x14ac:dyDescent="0.25">
      <c r="A9" s="225" t="s">
        <v>325</v>
      </c>
      <c r="B9" s="226"/>
      <c r="C9" s="198"/>
      <c r="D9" s="227"/>
      <c r="E9" s="198"/>
      <c r="F9" s="227"/>
    </row>
    <row r="10" spans="1:6" ht="12.75" x14ac:dyDescent="0.25">
      <c r="A10" s="225" t="s">
        <v>324</v>
      </c>
      <c r="B10" s="226"/>
      <c r="C10" s="198"/>
      <c r="D10" s="227"/>
      <c r="E10" s="198"/>
      <c r="F10" s="227"/>
    </row>
    <row r="11" spans="1:6" ht="12.75" x14ac:dyDescent="0.25">
      <c r="A11" s="225" t="s">
        <v>323</v>
      </c>
      <c r="B11" s="226"/>
      <c r="C11" s="198"/>
      <c r="D11" s="227"/>
      <c r="E11" s="198"/>
      <c r="F11" s="227"/>
    </row>
    <row r="12" spans="1:6" ht="12.75" x14ac:dyDescent="0.25">
      <c r="A12" s="225" t="s">
        <v>322</v>
      </c>
      <c r="B12" s="226"/>
      <c r="C12" s="198"/>
      <c r="D12" s="227"/>
      <c r="E12" s="198"/>
      <c r="F12" s="227"/>
    </row>
    <row r="13" spans="1:6" ht="12.75" x14ac:dyDescent="0.25">
      <c r="A13" s="225" t="s">
        <v>321</v>
      </c>
      <c r="B13" s="226"/>
      <c r="C13" s="198"/>
      <c r="D13" s="227"/>
      <c r="E13" s="198"/>
      <c r="F13" s="227"/>
    </row>
    <row r="14" spans="1:6" ht="12.75" x14ac:dyDescent="0.25">
      <c r="A14" s="225" t="s">
        <v>320</v>
      </c>
      <c r="B14" s="226"/>
      <c r="C14" s="198"/>
      <c r="D14" s="227"/>
      <c r="E14" s="198"/>
      <c r="F14" s="227"/>
    </row>
    <row r="15" spans="1:6" ht="12.75" x14ac:dyDescent="0.25">
      <c r="A15" s="225" t="s">
        <v>319</v>
      </c>
      <c r="B15" s="226"/>
      <c r="C15" s="198"/>
      <c r="D15" s="227"/>
      <c r="E15" s="198"/>
      <c r="F15" s="227"/>
    </row>
    <row r="16" spans="1:6" ht="12.75" x14ac:dyDescent="0.25">
      <c r="A16" s="225" t="s">
        <v>318</v>
      </c>
      <c r="B16" s="226"/>
      <c r="C16" s="198"/>
      <c r="D16" s="227"/>
      <c r="E16" s="198"/>
      <c r="F16" s="227"/>
    </row>
    <row r="17" spans="1:6" ht="12.75" x14ac:dyDescent="0.25">
      <c r="A17" s="225" t="s">
        <v>317</v>
      </c>
      <c r="B17" s="226"/>
      <c r="C17" s="198"/>
      <c r="D17" s="227"/>
      <c r="E17" s="198"/>
      <c r="F17" s="227"/>
    </row>
    <row r="18" spans="1:6" ht="12.75" x14ac:dyDescent="0.25">
      <c r="A18" s="228" t="s">
        <v>316</v>
      </c>
      <c r="B18" s="229"/>
      <c r="C18" s="230">
        <f>SUM(C19:C22)</f>
        <v>0</v>
      </c>
      <c r="D18" s="231"/>
      <c r="E18" s="230">
        <f>SUM(E19:E22)</f>
        <v>715990453</v>
      </c>
      <c r="F18" s="231"/>
    </row>
    <row r="19" spans="1:6" ht="12.75" x14ac:dyDescent="0.25">
      <c r="A19" s="225" t="s">
        <v>315</v>
      </c>
      <c r="B19" s="226"/>
      <c r="C19" s="198"/>
      <c r="D19" s="227"/>
      <c r="E19" s="198"/>
      <c r="F19" s="227"/>
    </row>
    <row r="20" spans="1:6" ht="12.75" x14ac:dyDescent="0.25">
      <c r="A20" s="225" t="s">
        <v>314</v>
      </c>
      <c r="B20" s="226"/>
      <c r="C20" s="198">
        <v>0</v>
      </c>
      <c r="D20" s="227"/>
      <c r="E20" s="198">
        <v>0</v>
      </c>
      <c r="F20" s="227"/>
    </row>
    <row r="21" spans="1:6" ht="12.75" x14ac:dyDescent="0.25">
      <c r="A21" s="225" t="s">
        <v>313</v>
      </c>
      <c r="B21" s="226"/>
      <c r="C21" s="198">
        <v>0</v>
      </c>
      <c r="D21" s="227"/>
      <c r="E21" s="198">
        <v>715990453</v>
      </c>
      <c r="F21" s="227"/>
    </row>
    <row r="22" spans="1:6" ht="12.75" x14ac:dyDescent="0.25">
      <c r="A22" s="232" t="s">
        <v>312</v>
      </c>
      <c r="B22" s="233"/>
      <c r="C22" s="180"/>
      <c r="D22" s="234"/>
      <c r="E22" s="180"/>
      <c r="F22" s="234"/>
    </row>
    <row r="23" spans="1:6" ht="12.75" x14ac:dyDescent="0.25">
      <c r="A23" s="192" t="s">
        <v>29</v>
      </c>
      <c r="B23" s="193"/>
      <c r="C23" s="235">
        <f>C$7+C$18</f>
        <v>243562766</v>
      </c>
      <c r="D23" s="236"/>
      <c r="E23" s="237">
        <f>E$7+E$18</f>
        <v>717842089</v>
      </c>
      <c r="F23" s="236"/>
    </row>
    <row r="24" spans="1:6" ht="12.75" x14ac:dyDescent="0.25">
      <c r="A24" s="192" t="s">
        <v>311</v>
      </c>
      <c r="B24" s="193"/>
      <c r="C24" s="216">
        <f>E23-C23</f>
        <v>474279323</v>
      </c>
      <c r="D24" s="236"/>
      <c r="E24" s="236"/>
      <c r="F24" s="236"/>
    </row>
    <row r="25" spans="1:6" ht="12.75" x14ac:dyDescent="0.25">
      <c r="A25" s="204" t="s">
        <v>274</v>
      </c>
      <c r="B25" s="220"/>
      <c r="C25" s="220"/>
      <c r="D25" s="220"/>
      <c r="E25" s="220"/>
      <c r="F25" s="220"/>
    </row>
    <row r="26" spans="1:6" ht="12.75" x14ac:dyDescent="0.25">
      <c r="A26" s="238" t="s">
        <v>310</v>
      </c>
      <c r="B26" s="239"/>
      <c r="C26" s="240"/>
      <c r="D26" s="241"/>
      <c r="E26" s="240"/>
      <c r="F26" s="241"/>
    </row>
    <row r="27" spans="1:6" ht="12.75" x14ac:dyDescent="0.25">
      <c r="A27" s="242" t="s">
        <v>309</v>
      </c>
      <c r="B27" s="243"/>
      <c r="C27" s="244"/>
      <c r="D27" s="245"/>
      <c r="E27" s="244"/>
      <c r="F27" s="245"/>
    </row>
    <row r="28" spans="1:6" ht="12.75" x14ac:dyDescent="0.25">
      <c r="A28" s="246" t="s">
        <v>29</v>
      </c>
      <c r="B28" s="247"/>
      <c r="C28" s="248">
        <f>C$26+C$27</f>
        <v>0</v>
      </c>
      <c r="D28" s="249"/>
      <c r="E28" s="250">
        <f>E$26+E$27</f>
        <v>0</v>
      </c>
      <c r="F28" s="249"/>
    </row>
    <row r="29" spans="1:6" ht="12.75" x14ac:dyDescent="0.25">
      <c r="A29" s="246" t="s">
        <v>308</v>
      </c>
      <c r="B29" s="247"/>
      <c r="C29" s="252">
        <f>E28-C28</f>
        <v>0</v>
      </c>
      <c r="D29" s="249"/>
      <c r="E29" s="249"/>
      <c r="F29" s="249"/>
    </row>
    <row r="30" spans="1:6" ht="12.75" x14ac:dyDescent="0.25">
      <c r="A30" s="204" t="s">
        <v>271</v>
      </c>
      <c r="B30" s="220"/>
      <c r="C30" s="220"/>
      <c r="D30" s="220"/>
      <c r="E30" s="220"/>
      <c r="F30" s="220"/>
    </row>
    <row r="31" spans="1:6" ht="12.75" x14ac:dyDescent="0.25">
      <c r="A31" s="192" t="s">
        <v>307</v>
      </c>
      <c r="B31" s="193"/>
      <c r="C31" s="216">
        <v>0</v>
      </c>
      <c r="D31" s="236"/>
      <c r="E31" s="216">
        <v>0</v>
      </c>
      <c r="F31" s="236"/>
    </row>
    <row r="32" spans="1:6" ht="12.75" x14ac:dyDescent="0.25">
      <c r="A32" s="192" t="s">
        <v>306</v>
      </c>
      <c r="B32" s="193"/>
      <c r="C32" s="253">
        <v>0</v>
      </c>
      <c r="D32" s="254"/>
      <c r="E32" s="216">
        <v>0</v>
      </c>
      <c r="F32" s="236"/>
    </row>
    <row r="33" spans="1:6" ht="12.75" x14ac:dyDescent="0.25">
      <c r="A33" s="192" t="s">
        <v>29</v>
      </c>
      <c r="B33" s="193"/>
      <c r="C33" s="255">
        <f>C$31</f>
        <v>0</v>
      </c>
      <c r="D33" s="236"/>
      <c r="E33" s="256">
        <f>E$31+E$32</f>
        <v>0</v>
      </c>
      <c r="F33" s="236"/>
    </row>
    <row r="34" spans="1:6" ht="12.75" x14ac:dyDescent="0.25">
      <c r="A34" s="251"/>
      <c r="B34" s="220"/>
      <c r="C34" s="220"/>
      <c r="D34" s="220"/>
      <c r="E34" s="220"/>
      <c r="F34" s="220"/>
    </row>
    <row r="35" spans="1:6" ht="12.75" x14ac:dyDescent="0.25">
      <c r="A35" s="257" t="s">
        <v>305</v>
      </c>
      <c r="B35" s="258"/>
      <c r="C35" s="258"/>
      <c r="D35" s="258"/>
      <c r="E35" s="258"/>
      <c r="F35" s="259"/>
    </row>
    <row r="36" spans="1:6" ht="12.75" x14ac:dyDescent="0.25">
      <c r="A36" s="260" t="s">
        <v>268</v>
      </c>
      <c r="B36" s="261"/>
      <c r="C36" s="83">
        <f>C33+C28+C23</f>
        <v>243562766</v>
      </c>
      <c r="D36" s="262" t="s">
        <v>267</v>
      </c>
      <c r="E36" s="261"/>
      <c r="F36" s="83">
        <f>E33+E28+E23</f>
        <v>717842089</v>
      </c>
    </row>
    <row r="37" spans="1:6" ht="12.75" x14ac:dyDescent="0.25">
      <c r="A37" s="263" t="s">
        <v>304</v>
      </c>
      <c r="B37" s="264"/>
      <c r="C37" s="264"/>
      <c r="D37" s="264"/>
      <c r="E37" s="265">
        <f>F36-C36</f>
        <v>474279323</v>
      </c>
      <c r="F37" s="266"/>
    </row>
    <row r="38" spans="1:6" x14ac:dyDescent="0.25">
      <c r="A38" s="40" t="s">
        <v>303</v>
      </c>
      <c r="C38" s="42"/>
      <c r="D38" s="42"/>
      <c r="E38" s="42"/>
      <c r="F38" s="42"/>
    </row>
    <row r="39" spans="1:6" x14ac:dyDescent="0.25">
      <c r="C39" s="42"/>
      <c r="D39" s="42"/>
      <c r="E39" s="42"/>
      <c r="F39" s="42"/>
    </row>
    <row r="40" spans="1:6" x14ac:dyDescent="0.25">
      <c r="C40" s="42"/>
      <c r="D40" s="42"/>
      <c r="E40" s="42"/>
      <c r="F40" s="42"/>
    </row>
  </sheetData>
  <mergeCells count="89">
    <mergeCell ref="A35:F35"/>
    <mergeCell ref="A36:B36"/>
    <mergeCell ref="D36:E36"/>
    <mergeCell ref="A37:D37"/>
    <mergeCell ref="E37:F37"/>
    <mergeCell ref="A34:F34"/>
    <mergeCell ref="A29:B29"/>
    <mergeCell ref="C29:F29"/>
    <mergeCell ref="A31:B31"/>
    <mergeCell ref="C31:D31"/>
    <mergeCell ref="E31:F31"/>
    <mergeCell ref="A32:B32"/>
    <mergeCell ref="C32:D32"/>
    <mergeCell ref="A33:B33"/>
    <mergeCell ref="C33:D33"/>
    <mergeCell ref="E33:F33"/>
    <mergeCell ref="E32:F32"/>
    <mergeCell ref="A30:F30"/>
    <mergeCell ref="A27:B27"/>
    <mergeCell ref="C27:D27"/>
    <mergeCell ref="E27:F27"/>
    <mergeCell ref="A28:B28"/>
    <mergeCell ref="C28:D28"/>
    <mergeCell ref="E28:F28"/>
    <mergeCell ref="A24:B24"/>
    <mergeCell ref="C24:F24"/>
    <mergeCell ref="A26:B26"/>
    <mergeCell ref="C26:D26"/>
    <mergeCell ref="E26:F26"/>
    <mergeCell ref="A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8" orientation="landscape" useFirstPageNumber="1" r:id="rId1"/>
  <headerFoot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10" workbookViewId="0">
      <selection activeCell="A37" sqref="A37:A38"/>
    </sheetView>
  </sheetViews>
  <sheetFormatPr baseColWidth="10" defaultRowHeight="11.25" x14ac:dyDescent="0.25"/>
  <cols>
    <col min="1" max="1" width="30.7109375" style="4" customWidth="1"/>
    <col min="2" max="2" width="10.7109375" style="4" customWidth="1"/>
    <col min="3" max="6" width="15.7109375" style="4" customWidth="1"/>
    <col min="7" max="16384" width="11.42578125" style="4"/>
  </cols>
  <sheetData>
    <row r="1" spans="1:6" ht="12.75" x14ac:dyDescent="0.25">
      <c r="A1" s="190" t="s">
        <v>302</v>
      </c>
      <c r="B1" s="191"/>
      <c r="C1" s="191"/>
      <c r="D1" s="191"/>
      <c r="E1" s="191"/>
      <c r="F1" s="8" t="s">
        <v>239</v>
      </c>
    </row>
    <row r="2" spans="1:6" ht="12.75" x14ac:dyDescent="0.25">
      <c r="A2" s="190" t="s">
        <v>301</v>
      </c>
      <c r="B2" s="191"/>
      <c r="C2" s="191"/>
      <c r="D2" s="191"/>
      <c r="E2" s="191"/>
      <c r="F2" s="8" t="s">
        <v>300</v>
      </c>
    </row>
    <row r="3" spans="1:6" ht="12.75" x14ac:dyDescent="0.25">
      <c r="A3" s="204" t="s">
        <v>299</v>
      </c>
      <c r="B3" s="220"/>
      <c r="C3" s="220"/>
      <c r="D3" s="220"/>
      <c r="E3" s="220"/>
      <c r="F3" s="220"/>
    </row>
    <row r="4" spans="1:6" ht="12.75" x14ac:dyDescent="0.25">
      <c r="A4" s="204" t="s">
        <v>298</v>
      </c>
      <c r="B4" s="220"/>
      <c r="C4" s="220"/>
      <c r="D4" s="220"/>
      <c r="E4" s="220"/>
      <c r="F4" s="220"/>
    </row>
    <row r="5" spans="1:6" ht="12.75" x14ac:dyDescent="0.25">
      <c r="A5" s="204" t="s">
        <v>297</v>
      </c>
      <c r="B5" s="220"/>
      <c r="C5" s="220"/>
      <c r="D5" s="220"/>
      <c r="E5" s="220"/>
      <c r="F5" s="220"/>
    </row>
    <row r="6" spans="1:6" ht="12.75" x14ac:dyDescent="0.25">
      <c r="A6" s="190" t="s">
        <v>296</v>
      </c>
      <c r="B6" s="191"/>
      <c r="C6" s="203" t="s">
        <v>295</v>
      </c>
      <c r="D6" s="191"/>
      <c r="E6" s="203" t="s">
        <v>294</v>
      </c>
      <c r="F6" s="191"/>
    </row>
    <row r="7" spans="1:6" ht="12.75" x14ac:dyDescent="0.25">
      <c r="A7" s="221" t="s">
        <v>293</v>
      </c>
      <c r="B7" s="222"/>
      <c r="C7" s="223">
        <f>SUM(C8:C17)</f>
        <v>66077710</v>
      </c>
      <c r="D7" s="224"/>
      <c r="E7" s="223">
        <f>SUM(E8:E17)</f>
        <v>0</v>
      </c>
      <c r="F7" s="224"/>
    </row>
    <row r="8" spans="1:6" ht="12.75" x14ac:dyDescent="0.25">
      <c r="A8" s="225" t="s">
        <v>292</v>
      </c>
      <c r="B8" s="226"/>
      <c r="C8" s="198">
        <v>66077710</v>
      </c>
      <c r="D8" s="227"/>
      <c r="E8" s="198">
        <v>0</v>
      </c>
      <c r="F8" s="227"/>
    </row>
    <row r="9" spans="1:6" ht="12.75" x14ac:dyDescent="0.25">
      <c r="A9" s="225" t="s">
        <v>291</v>
      </c>
      <c r="B9" s="226"/>
      <c r="C9" s="198"/>
      <c r="D9" s="227"/>
      <c r="E9" s="198"/>
      <c r="F9" s="227"/>
    </row>
    <row r="10" spans="1:6" ht="12.75" x14ac:dyDescent="0.25">
      <c r="A10" s="225" t="s">
        <v>290</v>
      </c>
      <c r="B10" s="226"/>
      <c r="C10" s="198"/>
      <c r="D10" s="227"/>
      <c r="E10" s="198"/>
      <c r="F10" s="227"/>
    </row>
    <row r="11" spans="1:6" ht="12.75" x14ac:dyDescent="0.25">
      <c r="A11" s="225" t="s">
        <v>289</v>
      </c>
      <c r="B11" s="226"/>
      <c r="C11" s="198"/>
      <c r="D11" s="227"/>
      <c r="E11" s="198"/>
      <c r="F11" s="227"/>
    </row>
    <row r="12" spans="1:6" ht="12.75" x14ac:dyDescent="0.25">
      <c r="A12" s="225" t="s">
        <v>288</v>
      </c>
      <c r="B12" s="226"/>
      <c r="C12" s="198"/>
      <c r="D12" s="227"/>
      <c r="E12" s="198"/>
      <c r="F12" s="227"/>
    </row>
    <row r="13" spans="1:6" ht="12.75" x14ac:dyDescent="0.25">
      <c r="A13" s="225" t="s">
        <v>287</v>
      </c>
      <c r="B13" s="226"/>
      <c r="C13" s="198"/>
      <c r="D13" s="227"/>
      <c r="E13" s="198"/>
      <c r="F13" s="227"/>
    </row>
    <row r="14" spans="1:6" ht="12.75" x14ac:dyDescent="0.25">
      <c r="A14" s="225" t="s">
        <v>286</v>
      </c>
      <c r="B14" s="226"/>
      <c r="C14" s="198"/>
      <c r="D14" s="227"/>
      <c r="E14" s="198"/>
      <c r="F14" s="227"/>
    </row>
    <row r="15" spans="1:6" ht="12.75" x14ac:dyDescent="0.25">
      <c r="A15" s="225" t="s">
        <v>285</v>
      </c>
      <c r="B15" s="226"/>
      <c r="C15" s="198"/>
      <c r="D15" s="227"/>
      <c r="E15" s="198"/>
      <c r="F15" s="227"/>
    </row>
    <row r="16" spans="1:6" ht="12.75" x14ac:dyDescent="0.25">
      <c r="A16" s="225" t="s">
        <v>284</v>
      </c>
      <c r="B16" s="226"/>
      <c r="C16" s="198"/>
      <c r="D16" s="227"/>
      <c r="E16" s="198"/>
      <c r="F16" s="227"/>
    </row>
    <row r="17" spans="1:6" ht="12.75" x14ac:dyDescent="0.25">
      <c r="A17" s="225" t="s">
        <v>283</v>
      </c>
      <c r="B17" s="226"/>
      <c r="C17" s="198"/>
      <c r="D17" s="227"/>
      <c r="E17" s="198"/>
      <c r="F17" s="227"/>
    </row>
    <row r="18" spans="1:6" ht="12.75" x14ac:dyDescent="0.25">
      <c r="A18" s="228" t="s">
        <v>282</v>
      </c>
      <c r="B18" s="229"/>
      <c r="C18" s="230">
        <f>SUM(C19:C24)</f>
        <v>0</v>
      </c>
      <c r="D18" s="231"/>
      <c r="E18" s="230">
        <f>SUM(E19:E24)</f>
        <v>0</v>
      </c>
      <c r="F18" s="231"/>
    </row>
    <row r="19" spans="1:6" ht="12.75" x14ac:dyDescent="0.25">
      <c r="A19" s="225" t="s">
        <v>281</v>
      </c>
      <c r="B19" s="226"/>
      <c r="C19" s="198"/>
      <c r="D19" s="227"/>
      <c r="E19" s="198"/>
      <c r="F19" s="227"/>
    </row>
    <row r="20" spans="1:6" ht="12.75" x14ac:dyDescent="0.25">
      <c r="A20" s="225" t="s">
        <v>280</v>
      </c>
      <c r="B20" s="226"/>
      <c r="C20" s="198"/>
      <c r="D20" s="227"/>
      <c r="E20" s="198"/>
      <c r="F20" s="227"/>
    </row>
    <row r="21" spans="1:6" ht="12.75" x14ac:dyDescent="0.25">
      <c r="A21" s="225" t="s">
        <v>279</v>
      </c>
      <c r="B21" s="226"/>
      <c r="C21" s="198">
        <v>0</v>
      </c>
      <c r="D21" s="227"/>
      <c r="E21" s="198">
        <v>0</v>
      </c>
      <c r="F21" s="227"/>
    </row>
    <row r="22" spans="1:6" ht="12.75" x14ac:dyDescent="0.25">
      <c r="A22" s="225" t="s">
        <v>278</v>
      </c>
      <c r="B22" s="226"/>
      <c r="C22" s="198"/>
      <c r="D22" s="227"/>
      <c r="E22" s="198"/>
      <c r="F22" s="227"/>
    </row>
    <row r="23" spans="1:6" ht="12.75" x14ac:dyDescent="0.25">
      <c r="A23" s="225" t="s">
        <v>277</v>
      </c>
      <c r="B23" s="226"/>
      <c r="C23" s="198"/>
      <c r="D23" s="227"/>
      <c r="E23" s="198"/>
      <c r="F23" s="227"/>
    </row>
    <row r="24" spans="1:6" ht="12.75" x14ac:dyDescent="0.25">
      <c r="A24" s="232" t="s">
        <v>276</v>
      </c>
      <c r="B24" s="233"/>
      <c r="C24" s="180"/>
      <c r="D24" s="234"/>
      <c r="E24" s="180"/>
      <c r="F24" s="234"/>
    </row>
    <row r="25" spans="1:6" ht="12.75" x14ac:dyDescent="0.25">
      <c r="A25" s="192" t="s">
        <v>29</v>
      </c>
      <c r="B25" s="193"/>
      <c r="C25" s="235">
        <f>C$7+C$18</f>
        <v>66077710</v>
      </c>
      <c r="D25" s="236"/>
      <c r="E25" s="267">
        <f>E$7+E$18</f>
        <v>0</v>
      </c>
      <c r="F25" s="236"/>
    </row>
    <row r="26" spans="1:6" ht="12.75" x14ac:dyDescent="0.25">
      <c r="A26" s="192" t="s">
        <v>275</v>
      </c>
      <c r="B26" s="193"/>
      <c r="C26" s="216">
        <f>E25-C25</f>
        <v>-66077710</v>
      </c>
      <c r="D26" s="236"/>
      <c r="E26" s="236"/>
      <c r="F26" s="236"/>
    </row>
    <row r="27" spans="1:6" ht="12.75" x14ac:dyDescent="0.25">
      <c r="A27" s="204" t="s">
        <v>274</v>
      </c>
      <c r="B27" s="220"/>
      <c r="C27" s="220"/>
      <c r="D27" s="220"/>
      <c r="E27" s="220"/>
      <c r="F27" s="220"/>
    </row>
    <row r="28" spans="1:6" ht="12.75" x14ac:dyDescent="0.25">
      <c r="A28" s="268" t="s">
        <v>273</v>
      </c>
      <c r="B28" s="269"/>
      <c r="C28" s="270"/>
      <c r="D28" s="271"/>
      <c r="E28" s="270"/>
      <c r="F28" s="271"/>
    </row>
    <row r="29" spans="1:6" ht="12.75" x14ac:dyDescent="0.25">
      <c r="A29" s="192" t="s">
        <v>29</v>
      </c>
      <c r="B29" s="193"/>
      <c r="C29" s="272">
        <f>C$28</f>
        <v>0</v>
      </c>
      <c r="D29" s="236"/>
      <c r="E29" s="273">
        <f>E$28</f>
        <v>0</v>
      </c>
      <c r="F29" s="236"/>
    </row>
    <row r="30" spans="1:6" ht="12.75" x14ac:dyDescent="0.25">
      <c r="A30" s="192" t="s">
        <v>272</v>
      </c>
      <c r="B30" s="193"/>
      <c r="C30" s="216">
        <f>E29-C29</f>
        <v>0</v>
      </c>
      <c r="D30" s="236"/>
      <c r="E30" s="236"/>
      <c r="F30" s="236"/>
    </row>
    <row r="31" spans="1:6" ht="12.75" x14ac:dyDescent="0.25">
      <c r="A31" s="204" t="s">
        <v>271</v>
      </c>
      <c r="B31" s="220"/>
      <c r="C31" s="220"/>
      <c r="D31" s="220"/>
      <c r="E31" s="220"/>
      <c r="F31" s="220"/>
    </row>
    <row r="32" spans="1:6" ht="12.75" x14ac:dyDescent="0.25">
      <c r="A32" s="192" t="s">
        <v>270</v>
      </c>
      <c r="B32" s="193"/>
      <c r="C32" s="255">
        <v>0</v>
      </c>
      <c r="D32" s="236"/>
      <c r="E32" s="256">
        <v>0</v>
      </c>
      <c r="F32" s="236"/>
    </row>
    <row r="33" spans="1:6" ht="12.75" x14ac:dyDescent="0.25">
      <c r="A33" s="251"/>
      <c r="B33" s="220"/>
      <c r="C33" s="220"/>
      <c r="D33" s="220"/>
      <c r="E33" s="220"/>
      <c r="F33" s="220"/>
    </row>
    <row r="34" spans="1:6" ht="12.75" x14ac:dyDescent="0.25">
      <c r="A34" s="257" t="s">
        <v>269</v>
      </c>
      <c r="B34" s="258"/>
      <c r="C34" s="258"/>
      <c r="D34" s="258"/>
      <c r="E34" s="258"/>
      <c r="F34" s="259"/>
    </row>
    <row r="35" spans="1:6" ht="12.75" x14ac:dyDescent="0.25">
      <c r="A35" s="260" t="s">
        <v>268</v>
      </c>
      <c r="B35" s="261"/>
      <c r="C35" s="83">
        <f>C32+C29+C25</f>
        <v>66077710</v>
      </c>
      <c r="D35" s="262" t="s">
        <v>267</v>
      </c>
      <c r="E35" s="261"/>
      <c r="F35" s="83">
        <f>E32+E29+E25</f>
        <v>0</v>
      </c>
    </row>
    <row r="36" spans="1:6" ht="12.75" x14ac:dyDescent="0.25">
      <c r="A36" s="263" t="s">
        <v>266</v>
      </c>
      <c r="B36" s="264"/>
      <c r="C36" s="264"/>
      <c r="D36" s="264"/>
      <c r="E36" s="265">
        <f>F35-C35</f>
        <v>-66077710</v>
      </c>
      <c r="F36" s="266"/>
    </row>
    <row r="37" spans="1:6" x14ac:dyDescent="0.25">
      <c r="A37" s="40" t="s">
        <v>265</v>
      </c>
      <c r="C37" s="42"/>
      <c r="D37" s="42"/>
      <c r="E37" s="42"/>
      <c r="F37" s="42"/>
    </row>
    <row r="38" spans="1:6" x14ac:dyDescent="0.25">
      <c r="A38" s="40" t="s">
        <v>264</v>
      </c>
      <c r="C38" s="42"/>
      <c r="D38" s="42"/>
      <c r="E38" s="42"/>
      <c r="F38" s="42"/>
    </row>
    <row r="39" spans="1:6" x14ac:dyDescent="0.25">
      <c r="C39" s="42"/>
      <c r="D39" s="42"/>
      <c r="E39" s="42"/>
      <c r="F39" s="42"/>
    </row>
    <row r="40" spans="1:6" x14ac:dyDescent="0.25">
      <c r="C40" s="42"/>
      <c r="D40" s="42"/>
      <c r="E40" s="42"/>
      <c r="F40" s="42"/>
    </row>
  </sheetData>
  <mergeCells count="86">
    <mergeCell ref="A34:F34"/>
    <mergeCell ref="A35:B35"/>
    <mergeCell ref="D35:E35"/>
    <mergeCell ref="A36:D36"/>
    <mergeCell ref="E36:F36"/>
    <mergeCell ref="A32:B32"/>
    <mergeCell ref="C32:D32"/>
    <mergeCell ref="E32:F32"/>
    <mergeCell ref="A31:F31"/>
    <mergeCell ref="A33:F33"/>
    <mergeCell ref="A29:B29"/>
    <mergeCell ref="C29:D29"/>
    <mergeCell ref="E29:F29"/>
    <mergeCell ref="A30:B30"/>
    <mergeCell ref="C30:F30"/>
    <mergeCell ref="A26:B26"/>
    <mergeCell ref="C26:F26"/>
    <mergeCell ref="A28:B28"/>
    <mergeCell ref="C28:D28"/>
    <mergeCell ref="E28:F28"/>
    <mergeCell ref="A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landscape" useFirstPageNumber="1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topLeftCell="A10" workbookViewId="0">
      <selection sqref="A1:E2"/>
    </sheetView>
  </sheetViews>
  <sheetFormatPr baseColWidth="10" defaultRowHeight="11.25" x14ac:dyDescent="0.25"/>
  <cols>
    <col min="1" max="1" width="10.7109375" style="4" customWidth="1"/>
    <col min="2" max="2" width="50.7109375" style="6" customWidth="1"/>
    <col min="3" max="4" width="20.7109375" style="4" customWidth="1"/>
    <col min="5" max="16384" width="11.42578125" style="4"/>
  </cols>
  <sheetData>
    <row r="1" spans="1:5" ht="12.75" x14ac:dyDescent="0.25">
      <c r="A1" s="190" t="s">
        <v>240</v>
      </c>
      <c r="B1" s="191"/>
      <c r="C1" s="191"/>
      <c r="D1" s="191"/>
      <c r="E1" s="8" t="s">
        <v>239</v>
      </c>
    </row>
    <row r="2" spans="1:5" ht="12.75" x14ac:dyDescent="0.25">
      <c r="A2" s="190" t="s">
        <v>263</v>
      </c>
      <c r="B2" s="191"/>
      <c r="C2" s="191"/>
      <c r="D2" s="191"/>
      <c r="E2" s="8" t="s">
        <v>262</v>
      </c>
    </row>
    <row r="3" spans="1:5" ht="12.75" x14ac:dyDescent="0.25">
      <c r="A3" s="204" t="s">
        <v>261</v>
      </c>
      <c r="B3" s="220"/>
      <c r="C3" s="220"/>
      <c r="D3" s="220"/>
      <c r="E3" s="220"/>
    </row>
    <row r="4" spans="1:5" ht="12.75" x14ac:dyDescent="0.25">
      <c r="A4" s="203"/>
      <c r="B4" s="191"/>
      <c r="C4" s="8" t="s">
        <v>235</v>
      </c>
      <c r="D4" s="8" t="s">
        <v>234</v>
      </c>
      <c r="E4" s="8" t="s">
        <v>233</v>
      </c>
    </row>
    <row r="5" spans="1:5" ht="12.75" x14ac:dyDescent="0.25">
      <c r="A5" s="182" t="s">
        <v>260</v>
      </c>
      <c r="B5" s="183"/>
      <c r="C5" s="36">
        <v>243562766</v>
      </c>
      <c r="D5" s="36">
        <v>0</v>
      </c>
      <c r="E5" s="36">
        <v>243562766</v>
      </c>
    </row>
    <row r="6" spans="1:5" ht="12.75" x14ac:dyDescent="0.25">
      <c r="A6" s="232" t="s">
        <v>206</v>
      </c>
      <c r="B6" s="233"/>
      <c r="C6" s="28">
        <v>243562766</v>
      </c>
      <c r="D6" s="81">
        <v>0</v>
      </c>
      <c r="E6" s="28">
        <v>243562766</v>
      </c>
    </row>
    <row r="7" spans="1:5" x14ac:dyDescent="0.25">
      <c r="A7" s="58" t="s">
        <v>231</v>
      </c>
      <c r="B7" s="57" t="s">
        <v>259</v>
      </c>
      <c r="C7" s="56">
        <v>0</v>
      </c>
      <c r="D7" s="82">
        <v>0</v>
      </c>
      <c r="E7" s="56">
        <v>0</v>
      </c>
    </row>
    <row r="8" spans="1:5" x14ac:dyDescent="0.25">
      <c r="A8" s="58" t="s">
        <v>229</v>
      </c>
      <c r="B8" s="57" t="s">
        <v>228</v>
      </c>
      <c r="C8" s="56">
        <v>0</v>
      </c>
      <c r="D8" s="82">
        <v>0</v>
      </c>
      <c r="E8" s="56">
        <v>0</v>
      </c>
    </row>
    <row r="9" spans="1:5" x14ac:dyDescent="0.25">
      <c r="A9" s="58" t="s">
        <v>227</v>
      </c>
      <c r="B9" s="57" t="s">
        <v>226</v>
      </c>
      <c r="C9" s="56">
        <v>0</v>
      </c>
      <c r="D9" s="82">
        <v>0</v>
      </c>
      <c r="E9" s="56">
        <v>0</v>
      </c>
    </row>
    <row r="10" spans="1:5" ht="22.5" x14ac:dyDescent="0.25">
      <c r="A10" s="58" t="s">
        <v>225</v>
      </c>
      <c r="B10" s="57" t="s">
        <v>224</v>
      </c>
      <c r="C10" s="56">
        <v>0</v>
      </c>
      <c r="D10" s="82">
        <v>0</v>
      </c>
      <c r="E10" s="56">
        <v>0</v>
      </c>
    </row>
    <row r="11" spans="1:5" x14ac:dyDescent="0.25">
      <c r="A11" s="58" t="s">
        <v>223</v>
      </c>
      <c r="B11" s="57" t="s">
        <v>222</v>
      </c>
      <c r="C11" s="56">
        <v>0</v>
      </c>
      <c r="D11" s="82">
        <v>0</v>
      </c>
      <c r="E11" s="56">
        <v>0</v>
      </c>
    </row>
    <row r="12" spans="1:5" x14ac:dyDescent="0.25">
      <c r="A12" s="58" t="s">
        <v>221</v>
      </c>
      <c r="B12" s="57" t="s">
        <v>220</v>
      </c>
      <c r="C12" s="56">
        <v>7430928</v>
      </c>
      <c r="D12" s="82">
        <v>0</v>
      </c>
      <c r="E12" s="56">
        <v>7430928</v>
      </c>
    </row>
    <row r="13" spans="1:5" x14ac:dyDescent="0.25">
      <c r="A13" s="58" t="s">
        <v>258</v>
      </c>
      <c r="B13" s="57" t="s">
        <v>257</v>
      </c>
      <c r="C13" s="56">
        <v>0</v>
      </c>
      <c r="D13" s="82">
        <v>0</v>
      </c>
      <c r="E13" s="56">
        <v>0</v>
      </c>
    </row>
    <row r="14" spans="1:5" x14ac:dyDescent="0.25">
      <c r="A14" s="58" t="s">
        <v>219</v>
      </c>
      <c r="B14" s="57" t="s">
        <v>218</v>
      </c>
      <c r="C14" s="56">
        <v>353000</v>
      </c>
      <c r="D14" s="82">
        <v>0</v>
      </c>
      <c r="E14" s="56">
        <v>353000</v>
      </c>
    </row>
    <row r="15" spans="1:5" x14ac:dyDescent="0.25">
      <c r="A15" s="58" t="s">
        <v>217</v>
      </c>
      <c r="B15" s="57" t="s">
        <v>216</v>
      </c>
      <c r="C15" s="56">
        <v>0</v>
      </c>
      <c r="D15" s="82">
        <v>0</v>
      </c>
      <c r="E15" s="56">
        <v>0</v>
      </c>
    </row>
    <row r="16" spans="1:5" x14ac:dyDescent="0.25">
      <c r="A16" s="58" t="s">
        <v>215</v>
      </c>
      <c r="B16" s="57" t="s">
        <v>214</v>
      </c>
      <c r="C16" s="56">
        <v>235778838</v>
      </c>
      <c r="D16" s="82">
        <v>0</v>
      </c>
      <c r="E16" s="56">
        <v>235778838</v>
      </c>
    </row>
    <row r="17" spans="1:5" ht="22.5" x14ac:dyDescent="0.25">
      <c r="A17" s="58" t="s">
        <v>213</v>
      </c>
      <c r="B17" s="57" t="s">
        <v>212</v>
      </c>
      <c r="C17" s="56">
        <v>0</v>
      </c>
      <c r="D17" s="82">
        <v>0</v>
      </c>
      <c r="E17" s="56">
        <v>0</v>
      </c>
    </row>
    <row r="18" spans="1:5" x14ac:dyDescent="0.25">
      <c r="A18" s="58" t="s">
        <v>211</v>
      </c>
      <c r="B18" s="57" t="s">
        <v>210</v>
      </c>
      <c r="C18" s="56">
        <v>0</v>
      </c>
      <c r="D18" s="82">
        <v>0</v>
      </c>
      <c r="E18" s="56">
        <v>0</v>
      </c>
    </row>
    <row r="19" spans="1:5" x14ac:dyDescent="0.25">
      <c r="A19" s="59" t="s">
        <v>209</v>
      </c>
      <c r="B19" s="32" t="s">
        <v>158</v>
      </c>
      <c r="C19" s="28">
        <v>0</v>
      </c>
      <c r="D19" s="81">
        <v>0</v>
      </c>
      <c r="E19" s="28">
        <v>0</v>
      </c>
    </row>
    <row r="20" spans="1:5" ht="12.75" x14ac:dyDescent="0.25">
      <c r="A20" s="242" t="s">
        <v>188</v>
      </c>
      <c r="B20" s="243"/>
      <c r="C20" s="50">
        <v>0</v>
      </c>
      <c r="D20" s="34">
        <v>0</v>
      </c>
      <c r="E20" s="34">
        <v>0</v>
      </c>
    </row>
    <row r="21" spans="1:5" x14ac:dyDescent="0.25">
      <c r="A21" s="55" t="s">
        <v>157</v>
      </c>
      <c r="B21" s="54" t="s">
        <v>156</v>
      </c>
      <c r="C21" s="53">
        <v>0</v>
      </c>
      <c r="D21" s="52">
        <v>0</v>
      </c>
      <c r="E21" s="52">
        <v>0</v>
      </c>
    </row>
    <row r="22" spans="1:5" x14ac:dyDescent="0.25">
      <c r="A22" s="51" t="s">
        <v>155</v>
      </c>
      <c r="B22" s="35" t="s">
        <v>87</v>
      </c>
      <c r="C22" s="50">
        <v>0</v>
      </c>
      <c r="D22" s="34">
        <v>0</v>
      </c>
      <c r="E22" s="34">
        <v>0</v>
      </c>
    </row>
    <row r="23" spans="1:5" ht="12.75" x14ac:dyDescent="0.25">
      <c r="A23" s="182" t="s">
        <v>148</v>
      </c>
      <c r="B23" s="183"/>
      <c r="C23" s="47">
        <v>0</v>
      </c>
      <c r="D23" s="47">
        <v>0</v>
      </c>
      <c r="E23" s="36">
        <v>0</v>
      </c>
    </row>
    <row r="25" spans="1:5" ht="12.75" x14ac:dyDescent="0.25">
      <c r="A25" s="192" t="s">
        <v>256</v>
      </c>
      <c r="B25" s="193"/>
      <c r="C25" s="41">
        <v>66077710</v>
      </c>
      <c r="D25" s="41">
        <v>0</v>
      </c>
      <c r="E25" s="41">
        <v>66077710</v>
      </c>
    </row>
    <row r="26" spans="1:5" ht="12.75" x14ac:dyDescent="0.25">
      <c r="A26" s="232" t="s">
        <v>206</v>
      </c>
      <c r="B26" s="233"/>
      <c r="C26" s="28">
        <v>66077710</v>
      </c>
      <c r="D26" s="81">
        <v>0</v>
      </c>
      <c r="E26" s="28">
        <v>66077710</v>
      </c>
    </row>
    <row r="27" spans="1:5" x14ac:dyDescent="0.25">
      <c r="A27" s="58" t="s">
        <v>255</v>
      </c>
      <c r="B27" s="57" t="s">
        <v>254</v>
      </c>
      <c r="C27" s="56">
        <v>59848478</v>
      </c>
      <c r="D27" s="82">
        <v>0</v>
      </c>
      <c r="E27" s="56">
        <v>59848478</v>
      </c>
    </row>
    <row r="28" spans="1:5" x14ac:dyDescent="0.25">
      <c r="A28" s="58" t="s">
        <v>253</v>
      </c>
      <c r="B28" s="57" t="s">
        <v>252</v>
      </c>
      <c r="C28" s="56">
        <v>543444</v>
      </c>
      <c r="D28" s="82">
        <v>0</v>
      </c>
      <c r="E28" s="56">
        <v>543444</v>
      </c>
    </row>
    <row r="29" spans="1:5" x14ac:dyDescent="0.25">
      <c r="A29" s="58" t="s">
        <v>251</v>
      </c>
      <c r="B29" s="57" t="s">
        <v>250</v>
      </c>
      <c r="C29" s="56">
        <v>0</v>
      </c>
      <c r="D29" s="82">
        <v>0</v>
      </c>
      <c r="E29" s="56">
        <v>0</v>
      </c>
    </row>
    <row r="30" spans="1:5" x14ac:dyDescent="0.25">
      <c r="A30" s="58" t="s">
        <v>249</v>
      </c>
      <c r="B30" s="57" t="s">
        <v>248</v>
      </c>
      <c r="C30" s="56">
        <v>0</v>
      </c>
      <c r="D30" s="82">
        <v>0</v>
      </c>
      <c r="E30" s="56">
        <v>0</v>
      </c>
    </row>
    <row r="31" spans="1:5" x14ac:dyDescent="0.25">
      <c r="A31" s="58" t="s">
        <v>247</v>
      </c>
      <c r="B31" s="57" t="s">
        <v>91</v>
      </c>
      <c r="C31" s="56">
        <v>0</v>
      </c>
      <c r="D31" s="82">
        <v>0</v>
      </c>
      <c r="E31" s="56">
        <v>0</v>
      </c>
    </row>
    <row r="32" spans="1:5" x14ac:dyDescent="0.25">
      <c r="A32" s="58" t="s">
        <v>246</v>
      </c>
      <c r="B32" s="57" t="s">
        <v>245</v>
      </c>
      <c r="C32" s="56">
        <v>5685788</v>
      </c>
      <c r="D32" s="82">
        <v>0</v>
      </c>
      <c r="E32" s="56">
        <v>5685788</v>
      </c>
    </row>
    <row r="33" spans="1:5" x14ac:dyDescent="0.25">
      <c r="A33" s="58" t="s">
        <v>244</v>
      </c>
      <c r="B33" s="57" t="s">
        <v>243</v>
      </c>
      <c r="C33" s="56">
        <v>0</v>
      </c>
      <c r="D33" s="82">
        <v>0</v>
      </c>
      <c r="E33" s="56">
        <v>0</v>
      </c>
    </row>
    <row r="34" spans="1:5" ht="22.5" x14ac:dyDescent="0.25">
      <c r="A34" s="59" t="s">
        <v>242</v>
      </c>
      <c r="B34" s="32" t="s">
        <v>241</v>
      </c>
      <c r="C34" s="28">
        <v>0</v>
      </c>
      <c r="D34" s="81">
        <v>0</v>
      </c>
      <c r="E34" s="28">
        <v>0</v>
      </c>
    </row>
    <row r="35" spans="1:5" ht="12.75" x14ac:dyDescent="0.25">
      <c r="A35" s="242" t="s">
        <v>188</v>
      </c>
      <c r="B35" s="243"/>
      <c r="C35" s="50">
        <v>0</v>
      </c>
      <c r="D35" s="34">
        <v>0</v>
      </c>
      <c r="E35" s="34">
        <v>0</v>
      </c>
    </row>
    <row r="36" spans="1:5" x14ac:dyDescent="0.25">
      <c r="A36" s="55" t="s">
        <v>90</v>
      </c>
      <c r="B36" s="54" t="s">
        <v>89</v>
      </c>
      <c r="C36" s="53">
        <v>0</v>
      </c>
      <c r="D36" s="52">
        <v>0</v>
      </c>
      <c r="E36" s="52">
        <v>0</v>
      </c>
    </row>
    <row r="37" spans="1:5" x14ac:dyDescent="0.25">
      <c r="A37" s="51" t="s">
        <v>88</v>
      </c>
      <c r="B37" s="35" t="s">
        <v>87</v>
      </c>
      <c r="C37" s="50">
        <v>0</v>
      </c>
      <c r="D37" s="34">
        <v>0</v>
      </c>
      <c r="E37" s="34">
        <v>0</v>
      </c>
    </row>
    <row r="38" spans="1:5" ht="12.75" x14ac:dyDescent="0.25">
      <c r="A38" s="182" t="s">
        <v>187</v>
      </c>
      <c r="B38" s="183"/>
      <c r="C38" s="47">
        <v>0</v>
      </c>
      <c r="D38" s="47">
        <v>0</v>
      </c>
      <c r="E38" s="36">
        <v>0</v>
      </c>
    </row>
  </sheetData>
  <mergeCells count="12">
    <mergeCell ref="A38:B38"/>
    <mergeCell ref="A35:B35"/>
    <mergeCell ref="A26:B26"/>
    <mergeCell ref="A25:B25"/>
    <mergeCell ref="A23:B23"/>
    <mergeCell ref="A20:B20"/>
    <mergeCell ref="A6:B6"/>
    <mergeCell ref="A5:B5"/>
    <mergeCell ref="A4:B4"/>
    <mergeCell ref="A1:D1"/>
    <mergeCell ref="A2:D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0" orientation="landscape" useFirstPageNumber="1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19</vt:i4>
      </vt:variant>
    </vt:vector>
  </HeadingPairs>
  <TitlesOfParts>
    <vt:vector size="40" baseType="lpstr">
      <vt:lpstr>Pagfcanc1</vt:lpstr>
      <vt:lpstr>Pagfcanc2</vt:lpstr>
      <vt:lpstr>pagfcanc4</vt:lpstr>
      <vt:lpstr>pagfcanc5</vt:lpstr>
      <vt:lpstr>pagfcanc6</vt:lpstr>
      <vt:lpstr>pagfcanc7</vt:lpstr>
      <vt:lpstr>pagfcanc9</vt:lpstr>
      <vt:lpstr>pagfcanc10</vt:lpstr>
      <vt:lpstr>pagfcanc11</vt:lpstr>
      <vt:lpstr>pagfcanc12</vt:lpstr>
      <vt:lpstr>Pagfcanc13</vt:lpstr>
      <vt:lpstr>pagfcanc14</vt:lpstr>
      <vt:lpstr>pagfcanc15</vt:lpstr>
      <vt:lpstr>pagfcanc25</vt:lpstr>
      <vt:lpstr>pagfcanc26</vt:lpstr>
      <vt:lpstr>pagfcanc30</vt:lpstr>
      <vt:lpstr>pagfcanc31</vt:lpstr>
      <vt:lpstr>pagfcanc43</vt:lpstr>
      <vt:lpstr>pagfcanc48</vt:lpstr>
      <vt:lpstr>pagfcanc58</vt:lpstr>
      <vt:lpstr>pagfcanc68</vt:lpstr>
      <vt:lpstr>pagfcanc10!Impression_des_titres</vt:lpstr>
      <vt:lpstr>pagfcanc11!Impression_des_titres</vt:lpstr>
      <vt:lpstr>pagfcanc12!Impression_des_titres</vt:lpstr>
      <vt:lpstr>pagfcanc14!Impression_des_titres</vt:lpstr>
      <vt:lpstr>pagfcanc15!Impression_des_titres</vt:lpstr>
      <vt:lpstr>pagfcanc25!Impression_des_titres</vt:lpstr>
      <vt:lpstr>pagfcanc26!Impression_des_titres</vt:lpstr>
      <vt:lpstr>pagfcanc30!Impression_des_titres</vt:lpstr>
      <vt:lpstr>pagfcanc31!Impression_des_titres</vt:lpstr>
      <vt:lpstr>pagfcanc4!Impression_des_titres</vt:lpstr>
      <vt:lpstr>pagfcanc43!Impression_des_titres</vt:lpstr>
      <vt:lpstr>pagfcanc48!Impression_des_titres</vt:lpstr>
      <vt:lpstr>pagfcanc5!Impression_des_titres</vt:lpstr>
      <vt:lpstr>pagfcanc58!Impression_des_titres</vt:lpstr>
      <vt:lpstr>pagfcanc6!Impression_des_titres</vt:lpstr>
      <vt:lpstr>pagfcanc68!Impression_des_titres</vt:lpstr>
      <vt:lpstr>pagfcanc7!Impression_des_titres</vt:lpstr>
      <vt:lpstr>pagfcanc9!Impression_des_titres</vt:lpstr>
      <vt:lpstr>Pagfcanc2!Zone_d_impression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2018-08-01T04:30:09Z</cp:lastPrinted>
  <dcterms:created xsi:type="dcterms:W3CDTF">2018-03-27T01:24:30Z</dcterms:created>
  <dcterms:modified xsi:type="dcterms:W3CDTF">2018-08-23T02:28:50Z</dcterms:modified>
</cp:coreProperties>
</file>